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2023-24" sheetId="10" r:id="rId1"/>
    <sheet name="2022-23" sheetId="9" r:id="rId2"/>
    <sheet name="2021-22" sheetId="8" r:id="rId3"/>
    <sheet name="2020-21" sheetId="3" r:id="rId4"/>
    <sheet name="2019-20" sheetId="4" r:id="rId5"/>
    <sheet name="2018-19" sheetId="5" r:id="rId6"/>
    <sheet name="2017-18" sheetId="6" r:id="rId7"/>
    <sheet name="2016-17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0" i="9" l="1"/>
  <c r="AA90" i="9"/>
  <c r="Z90" i="9"/>
  <c r="Y90" i="9"/>
  <c r="AB31" i="9"/>
  <c r="AB32" i="9"/>
  <c r="AB33" i="9"/>
  <c r="AB34" i="9"/>
  <c r="AB35" i="9"/>
  <c r="AB36" i="9"/>
  <c r="AB37" i="9"/>
  <c r="AA31" i="9"/>
  <c r="AA32" i="9"/>
  <c r="AA33" i="9"/>
  <c r="AA34" i="9"/>
  <c r="AA35" i="9"/>
  <c r="AA36" i="9"/>
  <c r="AA37" i="9"/>
  <c r="Z31" i="9"/>
  <c r="Z32" i="9"/>
  <c r="Z33" i="9"/>
  <c r="Z34" i="9"/>
  <c r="Z35" i="9"/>
  <c r="Z36" i="9"/>
  <c r="Z37" i="9"/>
  <c r="Y31" i="9"/>
  <c r="Y32" i="9"/>
  <c r="Y33" i="9"/>
  <c r="Y34" i="9"/>
  <c r="Y35" i="9"/>
  <c r="Y36" i="9"/>
  <c r="Y37" i="9"/>
  <c r="Y38" i="9"/>
  <c r="AB43" i="9"/>
  <c r="AA43" i="9"/>
  <c r="Z43" i="9"/>
  <c r="Y43" i="9"/>
  <c r="AB85" i="9"/>
  <c r="AA85" i="9"/>
  <c r="Z85" i="9"/>
  <c r="Y85" i="9"/>
  <c r="AB81" i="9"/>
  <c r="AB84" i="9"/>
  <c r="AA84" i="9"/>
  <c r="Z82" i="9"/>
  <c r="Z83" i="9"/>
  <c r="Z84" i="9"/>
  <c r="Y79" i="9"/>
  <c r="Y80" i="9"/>
  <c r="Y81" i="9"/>
  <c r="Y82" i="9"/>
  <c r="Y83" i="9"/>
  <c r="Y84" i="9"/>
  <c r="AB63" i="9"/>
  <c r="AA63" i="9"/>
  <c r="Z63" i="9"/>
  <c r="Y63" i="9"/>
  <c r="Z15" i="9"/>
  <c r="AB15" i="9"/>
  <c r="AA15" i="9"/>
  <c r="Y15" i="9"/>
  <c r="L82" i="9"/>
  <c r="AB82" i="9" s="1"/>
  <c r="L83" i="9"/>
  <c r="AB83" i="9" s="1"/>
  <c r="K82" i="9"/>
  <c r="AA82" i="9" s="1"/>
  <c r="K83" i="9"/>
  <c r="AA83" i="9" s="1"/>
  <c r="J82" i="9"/>
  <c r="J83" i="9"/>
  <c r="E80" i="9"/>
  <c r="J80" i="9"/>
  <c r="Z80" i="9" s="1"/>
  <c r="J81" i="9"/>
  <c r="Z81" i="9" s="1"/>
  <c r="K80" i="9"/>
  <c r="AA80" i="9" s="1"/>
  <c r="K81" i="9"/>
  <c r="AA81" i="9" s="1"/>
  <c r="L79" i="9"/>
  <c r="AB79" i="9" s="1"/>
  <c r="L80" i="9"/>
  <c r="AB80" i="9" s="1"/>
  <c r="L81" i="9"/>
  <c r="K79" i="9"/>
  <c r="AA79" i="9" s="1"/>
  <c r="J79" i="9"/>
  <c r="Z79" i="9" s="1"/>
  <c r="I79" i="9"/>
  <c r="E79" i="9"/>
  <c r="AA83" i="10" l="1"/>
  <c r="AB40" i="10"/>
  <c r="AA40" i="10"/>
  <c r="Z40" i="10"/>
  <c r="Y40" i="10"/>
  <c r="Y28" i="10"/>
  <c r="Z28" i="10"/>
  <c r="AA28" i="10"/>
  <c r="AB28" i="10"/>
  <c r="AB60" i="10"/>
  <c r="AA60" i="10"/>
  <c r="Z60" i="10"/>
  <c r="Y60" i="10"/>
  <c r="AB39" i="10"/>
  <c r="AA39" i="10"/>
  <c r="Z39" i="10"/>
  <c r="Y39" i="10"/>
  <c r="Y38" i="10"/>
  <c r="Z38" i="10"/>
  <c r="AA38" i="10"/>
  <c r="AB38" i="10"/>
  <c r="AB30" i="10"/>
  <c r="AA30" i="10"/>
  <c r="Z30" i="10"/>
  <c r="Y30" i="10"/>
  <c r="AB15" i="10"/>
  <c r="AA15" i="10"/>
  <c r="Z15" i="10"/>
  <c r="Y15" i="10"/>
  <c r="AB75" i="10"/>
  <c r="AA75" i="10"/>
  <c r="Z75" i="10"/>
  <c r="E75" i="10"/>
  <c r="Y75" i="10" s="1"/>
  <c r="Y29" i="5" l="1"/>
  <c r="Z29" i="5"/>
  <c r="AA29" i="5"/>
  <c r="AB29" i="5"/>
  <c r="AD29" i="4"/>
  <c r="AE29" i="4"/>
  <c r="AF29" i="4"/>
  <c r="AG29" i="4"/>
  <c r="AH29" i="4"/>
  <c r="Y29" i="3"/>
  <c r="Z29" i="3"/>
  <c r="AA29" i="3"/>
  <c r="AB29" i="3"/>
  <c r="Y29" i="8"/>
  <c r="Z29" i="8"/>
  <c r="AA29" i="8"/>
  <c r="AB29" i="8"/>
  <c r="Y27" i="9"/>
  <c r="Z27" i="9"/>
  <c r="AA27" i="9"/>
  <c r="AB27" i="9"/>
  <c r="E75" i="9"/>
  <c r="F75" i="9"/>
  <c r="G75" i="9"/>
  <c r="H75" i="9"/>
  <c r="M75" i="9"/>
  <c r="N75" i="9"/>
  <c r="O75" i="9"/>
  <c r="P75" i="9"/>
  <c r="Q75" i="9"/>
  <c r="R75" i="9"/>
  <c r="S75" i="9"/>
  <c r="T75" i="9"/>
  <c r="U75" i="9"/>
  <c r="V75" i="9"/>
  <c r="W75" i="9"/>
  <c r="X75" i="9"/>
  <c r="E85" i="8"/>
  <c r="F85" i="8"/>
  <c r="G85" i="8"/>
  <c r="H85" i="8"/>
  <c r="I85" i="8"/>
  <c r="J85" i="8"/>
  <c r="K85" i="8"/>
  <c r="AA85" i="8" s="1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B85" i="8"/>
  <c r="E85" i="3"/>
  <c r="F85" i="3"/>
  <c r="G85" i="3"/>
  <c r="H85" i="3"/>
  <c r="I85" i="3"/>
  <c r="J85" i="3"/>
  <c r="K85" i="3"/>
  <c r="AA85" i="3" s="1"/>
  <c r="L85" i="3"/>
  <c r="AB85" i="3" s="1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E87" i="4"/>
  <c r="F87" i="4"/>
  <c r="G87" i="4"/>
  <c r="H87" i="4"/>
  <c r="AG87" i="4" s="1"/>
  <c r="I87" i="4"/>
  <c r="J87" i="4"/>
  <c r="AD87" i="4" s="1"/>
  <c r="K87" i="4"/>
  <c r="AE87" i="4" s="1"/>
  <c r="L87" i="4"/>
  <c r="AF87" i="4" s="1"/>
  <c r="M87" i="4"/>
  <c r="N87" i="4"/>
  <c r="O87" i="4"/>
  <c r="P87" i="4"/>
  <c r="Q87" i="4"/>
  <c r="R87" i="4"/>
  <c r="S87" i="4"/>
  <c r="AH87" i="4" s="1"/>
  <c r="T87" i="4"/>
  <c r="U87" i="4"/>
  <c r="V87" i="4"/>
  <c r="W87" i="4"/>
  <c r="X87" i="4"/>
  <c r="Y87" i="4"/>
  <c r="Z87" i="4"/>
  <c r="AA87" i="4"/>
  <c r="AB87" i="4"/>
  <c r="AC87" i="4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AA87" i="5" s="1"/>
  <c r="X87" i="5"/>
  <c r="AB87" i="5" s="1"/>
  <c r="Z87" i="5"/>
  <c r="Y75" i="9" l="1"/>
  <c r="AA75" i="9"/>
  <c r="Z75" i="9"/>
  <c r="AB75" i="9"/>
  <c r="Z72" i="10"/>
  <c r="AA72" i="10"/>
  <c r="Y72" i="10"/>
  <c r="AB72" i="10"/>
  <c r="Y87" i="5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X81" i="10"/>
  <c r="W81" i="10"/>
  <c r="V81" i="10"/>
  <c r="U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C81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C80" i="10"/>
  <c r="X79" i="10"/>
  <c r="W79" i="10"/>
  <c r="V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C79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C78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C77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C76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C74" i="10"/>
  <c r="X73" i="10"/>
  <c r="W73" i="10"/>
  <c r="V73" i="10"/>
  <c r="U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C73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AB42" i="10"/>
  <c r="AA42" i="10"/>
  <c r="Z42" i="10"/>
  <c r="Y42" i="10"/>
  <c r="AB37" i="10"/>
  <c r="AA37" i="10"/>
  <c r="Z37" i="10"/>
  <c r="Y37" i="10"/>
  <c r="AB36" i="10"/>
  <c r="AA36" i="10"/>
  <c r="Z36" i="10"/>
  <c r="Y36" i="10"/>
  <c r="AB35" i="10"/>
  <c r="AA35" i="10"/>
  <c r="Z35" i="10"/>
  <c r="Y35" i="10"/>
  <c r="AB34" i="10"/>
  <c r="AA34" i="10"/>
  <c r="Z34" i="10"/>
  <c r="Y34" i="10"/>
  <c r="AB33" i="10"/>
  <c r="AA33" i="10"/>
  <c r="Z33" i="10"/>
  <c r="Y33" i="10"/>
  <c r="AB32" i="10"/>
  <c r="AA32" i="10"/>
  <c r="Z32" i="10"/>
  <c r="Y32" i="10"/>
  <c r="AB31" i="10"/>
  <c r="AA31" i="10"/>
  <c r="Z31" i="10"/>
  <c r="Y31" i="10"/>
  <c r="AB29" i="10"/>
  <c r="AA29" i="10"/>
  <c r="Z29" i="10"/>
  <c r="Y29" i="10"/>
  <c r="X26" i="10"/>
  <c r="X71" i="10" s="1"/>
  <c r="W26" i="10"/>
  <c r="W71" i="10" s="1"/>
  <c r="V26" i="10"/>
  <c r="V71" i="10" s="1"/>
  <c r="T26" i="10"/>
  <c r="T41" i="10" s="1"/>
  <c r="T85" i="10" s="1"/>
  <c r="S26" i="10"/>
  <c r="S41" i="10" s="1"/>
  <c r="S85" i="10" s="1"/>
  <c r="R26" i="10"/>
  <c r="R71" i="10" s="1"/>
  <c r="P26" i="10"/>
  <c r="P71" i="10" s="1"/>
  <c r="O26" i="10"/>
  <c r="O71" i="10" s="1"/>
  <c r="N26" i="10"/>
  <c r="N71" i="10" s="1"/>
  <c r="L26" i="10"/>
  <c r="L41" i="10" s="1"/>
  <c r="L85" i="10" s="1"/>
  <c r="K26" i="10"/>
  <c r="K41" i="10" s="1"/>
  <c r="K85" i="10" s="1"/>
  <c r="J26" i="10"/>
  <c r="J71" i="10" s="1"/>
  <c r="H26" i="10"/>
  <c r="H71" i="10" s="1"/>
  <c r="G26" i="10"/>
  <c r="G71" i="10" s="1"/>
  <c r="F26" i="10"/>
  <c r="F71" i="10" s="1"/>
  <c r="AB25" i="10"/>
  <c r="AA25" i="10"/>
  <c r="Z25" i="10"/>
  <c r="Y25" i="10"/>
  <c r="AB24" i="10"/>
  <c r="AA24" i="10"/>
  <c r="Z24" i="10"/>
  <c r="Y24" i="10"/>
  <c r="AB23" i="10"/>
  <c r="AA23" i="10"/>
  <c r="Z23" i="10"/>
  <c r="Y23" i="10"/>
  <c r="AB22" i="10"/>
  <c r="AA22" i="10"/>
  <c r="Z22" i="10"/>
  <c r="Y22" i="10"/>
  <c r="AB21" i="10"/>
  <c r="AA21" i="10"/>
  <c r="Z21" i="10"/>
  <c r="Y21" i="10"/>
  <c r="AB20" i="10"/>
  <c r="AA20" i="10"/>
  <c r="Z20" i="10"/>
  <c r="Y20" i="10"/>
  <c r="AB19" i="10"/>
  <c r="AA19" i="10"/>
  <c r="Z19" i="10"/>
  <c r="Y19" i="10"/>
  <c r="AB18" i="10"/>
  <c r="AA18" i="10"/>
  <c r="Z18" i="10"/>
  <c r="Y18" i="10"/>
  <c r="AB17" i="10"/>
  <c r="AA17" i="10"/>
  <c r="Z17" i="10"/>
  <c r="Y17" i="10"/>
  <c r="AB16" i="10"/>
  <c r="AA16" i="10"/>
  <c r="Z16" i="10"/>
  <c r="Y16" i="10"/>
  <c r="AB14" i="10"/>
  <c r="AA14" i="10"/>
  <c r="Z14" i="10"/>
  <c r="Y14" i="10"/>
  <c r="AB13" i="10"/>
  <c r="AA13" i="10"/>
  <c r="Z13" i="10"/>
  <c r="Y13" i="10"/>
  <c r="AB12" i="10"/>
  <c r="AA12" i="10"/>
  <c r="Z12" i="10"/>
  <c r="Y12" i="10"/>
  <c r="AB11" i="10"/>
  <c r="AA11" i="10"/>
  <c r="Z11" i="10"/>
  <c r="Y11" i="10"/>
  <c r="AB10" i="10"/>
  <c r="AA10" i="10"/>
  <c r="Z10" i="10"/>
  <c r="Y10" i="10"/>
  <c r="AB9" i="10"/>
  <c r="AA9" i="10"/>
  <c r="Z9" i="10"/>
  <c r="Y9" i="10"/>
  <c r="AB8" i="10"/>
  <c r="AA8" i="10"/>
  <c r="Z8" i="10"/>
  <c r="Y8" i="10"/>
  <c r="AB7" i="10"/>
  <c r="AA7" i="10"/>
  <c r="Z7" i="10"/>
  <c r="Y7" i="10"/>
  <c r="AB6" i="10"/>
  <c r="AA6" i="10"/>
  <c r="Z6" i="10"/>
  <c r="Y6" i="10"/>
  <c r="U4" i="10"/>
  <c r="U48" i="10" s="1"/>
  <c r="Q4" i="10"/>
  <c r="Q26" i="10" s="1"/>
  <c r="M4" i="10"/>
  <c r="M48" i="10" s="1"/>
  <c r="I4" i="10"/>
  <c r="I48" i="10" s="1"/>
  <c r="E4" i="10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C89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C88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C87" i="9"/>
  <c r="X86" i="9"/>
  <c r="W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C86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C78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C76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AB45" i="9"/>
  <c r="AA45" i="9"/>
  <c r="Z45" i="9"/>
  <c r="Y45" i="9"/>
  <c r="AB42" i="9"/>
  <c r="AA42" i="9"/>
  <c r="Z42" i="9"/>
  <c r="Y42" i="9"/>
  <c r="AB41" i="9"/>
  <c r="AA41" i="9"/>
  <c r="Z41" i="9"/>
  <c r="Y41" i="9"/>
  <c r="AB40" i="9"/>
  <c r="AA40" i="9"/>
  <c r="Z40" i="9"/>
  <c r="Y40" i="9"/>
  <c r="AB39" i="9"/>
  <c r="AA39" i="9"/>
  <c r="Z39" i="9"/>
  <c r="Y39" i="9"/>
  <c r="AB38" i="9"/>
  <c r="AA38" i="9"/>
  <c r="Z38" i="9"/>
  <c r="AB30" i="9"/>
  <c r="AA30" i="9"/>
  <c r="Z30" i="9"/>
  <c r="Y30" i="9"/>
  <c r="AB29" i="9"/>
  <c r="AA29" i="9"/>
  <c r="Z29" i="9"/>
  <c r="Y29" i="9"/>
  <c r="AB28" i="9"/>
  <c r="AA28" i="9"/>
  <c r="Z28" i="9"/>
  <c r="Y28" i="9"/>
  <c r="X26" i="9"/>
  <c r="X44" i="9" s="1"/>
  <c r="X91" i="9" s="1"/>
  <c r="W26" i="9"/>
  <c r="W74" i="9" s="1"/>
  <c r="V26" i="9"/>
  <c r="V44" i="9" s="1"/>
  <c r="V91" i="9" s="1"/>
  <c r="T26" i="9"/>
  <c r="S26" i="9"/>
  <c r="S44" i="9" s="1"/>
  <c r="S91" i="9" s="1"/>
  <c r="R26" i="9"/>
  <c r="R74" i="9" s="1"/>
  <c r="P26" i="9"/>
  <c r="P74" i="9" s="1"/>
  <c r="O26" i="9"/>
  <c r="O74" i="9" s="1"/>
  <c r="N26" i="9"/>
  <c r="N44" i="9" s="1"/>
  <c r="N91" i="9" s="1"/>
  <c r="L26" i="9"/>
  <c r="L44" i="9" s="1"/>
  <c r="L91" i="9" s="1"/>
  <c r="K26" i="9"/>
  <c r="K44" i="9" s="1"/>
  <c r="K91" i="9" s="1"/>
  <c r="J26" i="9"/>
  <c r="J74" i="9" s="1"/>
  <c r="H26" i="9"/>
  <c r="H74" i="9" s="1"/>
  <c r="G26" i="9"/>
  <c r="F26" i="9"/>
  <c r="AB25" i="9"/>
  <c r="AA25" i="9"/>
  <c r="Z25" i="9"/>
  <c r="Y25" i="9"/>
  <c r="AB24" i="9"/>
  <c r="AA24" i="9"/>
  <c r="Z24" i="9"/>
  <c r="Y24" i="9"/>
  <c r="AB23" i="9"/>
  <c r="AA23" i="9"/>
  <c r="Z23" i="9"/>
  <c r="Y23" i="9"/>
  <c r="AB22" i="9"/>
  <c r="AA22" i="9"/>
  <c r="Z22" i="9"/>
  <c r="Y22" i="9"/>
  <c r="AB21" i="9"/>
  <c r="AA21" i="9"/>
  <c r="Z21" i="9"/>
  <c r="Y21" i="9"/>
  <c r="AB20" i="9"/>
  <c r="AA20" i="9"/>
  <c r="Z20" i="9"/>
  <c r="Y20" i="9"/>
  <c r="AB19" i="9"/>
  <c r="AA19" i="9"/>
  <c r="Z19" i="9"/>
  <c r="Y19" i="9"/>
  <c r="AB18" i="9"/>
  <c r="AA18" i="9"/>
  <c r="Z18" i="9"/>
  <c r="Y18" i="9"/>
  <c r="AB17" i="9"/>
  <c r="AA17" i="9"/>
  <c r="Z17" i="9"/>
  <c r="Y17" i="9"/>
  <c r="AB16" i="9"/>
  <c r="AA16" i="9"/>
  <c r="Z16" i="9"/>
  <c r="Y16" i="9"/>
  <c r="AB14" i="9"/>
  <c r="AA14" i="9"/>
  <c r="Z14" i="9"/>
  <c r="Y14" i="9"/>
  <c r="AB13" i="9"/>
  <c r="AA13" i="9"/>
  <c r="Z13" i="9"/>
  <c r="Y13" i="9"/>
  <c r="AB12" i="9"/>
  <c r="AA12" i="9"/>
  <c r="Z12" i="9"/>
  <c r="Y12" i="9"/>
  <c r="AB11" i="9"/>
  <c r="AA11" i="9"/>
  <c r="Z11" i="9"/>
  <c r="Y11" i="9"/>
  <c r="AB10" i="9"/>
  <c r="AA10" i="9"/>
  <c r="Z10" i="9"/>
  <c r="Y10" i="9"/>
  <c r="AB9" i="9"/>
  <c r="AA9" i="9"/>
  <c r="Z9" i="9"/>
  <c r="Y9" i="9"/>
  <c r="AB8" i="9"/>
  <c r="AA8" i="9"/>
  <c r="Z8" i="9"/>
  <c r="Y8" i="9"/>
  <c r="AB7" i="9"/>
  <c r="AA7" i="9"/>
  <c r="Z7" i="9"/>
  <c r="Y7" i="9"/>
  <c r="AB6" i="9"/>
  <c r="AA6" i="9"/>
  <c r="Z6" i="9"/>
  <c r="Y6" i="9"/>
  <c r="U4" i="9"/>
  <c r="Q4" i="9"/>
  <c r="Q26" i="9" s="1"/>
  <c r="M4" i="9"/>
  <c r="M26" i="9" s="1"/>
  <c r="I4" i="9"/>
  <c r="E4" i="9"/>
  <c r="U4" i="8"/>
  <c r="U59" i="8" s="1"/>
  <c r="Q4" i="8"/>
  <c r="Q28" i="8" s="1"/>
  <c r="Q84" i="8" s="1"/>
  <c r="M4" i="8"/>
  <c r="M59" i="8" s="1"/>
  <c r="I4" i="8"/>
  <c r="I28" i="8" s="1"/>
  <c r="I84" i="8" s="1"/>
  <c r="E4" i="8"/>
  <c r="E28" i="8" s="1"/>
  <c r="E52" i="8" s="1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AB109" i="8" s="1"/>
  <c r="G109" i="8"/>
  <c r="AA109" i="8" s="1"/>
  <c r="F109" i="8"/>
  <c r="Z109" i="8" s="1"/>
  <c r="E109" i="8"/>
  <c r="Y109" i="8" s="1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AB107" i="8" s="1"/>
  <c r="G107" i="8"/>
  <c r="AA107" i="8" s="1"/>
  <c r="F107" i="8"/>
  <c r="Z107" i="8" s="1"/>
  <c r="E107" i="8"/>
  <c r="Y107" i="8" s="1"/>
  <c r="C107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AB106" i="8" s="1"/>
  <c r="G106" i="8"/>
  <c r="AA106" i="8" s="1"/>
  <c r="F106" i="8"/>
  <c r="Z106" i="8" s="1"/>
  <c r="E106" i="8"/>
  <c r="Y106" i="8" s="1"/>
  <c r="C106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AA105" i="8" s="1"/>
  <c r="F105" i="8"/>
  <c r="Z105" i="8" s="1"/>
  <c r="E105" i="8"/>
  <c r="Y105" i="8" s="1"/>
  <c r="C105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AB104" i="8" s="1"/>
  <c r="G104" i="8"/>
  <c r="AA104" i="8" s="1"/>
  <c r="F104" i="8"/>
  <c r="Z104" i="8" s="1"/>
  <c r="E104" i="8"/>
  <c r="Y104" i="8" s="1"/>
  <c r="C104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AB103" i="8" s="1"/>
  <c r="G103" i="8"/>
  <c r="AA103" i="8" s="1"/>
  <c r="F103" i="8"/>
  <c r="E103" i="8"/>
  <c r="Y103" i="8" s="1"/>
  <c r="C103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AB102" i="8" s="1"/>
  <c r="G102" i="8"/>
  <c r="F102" i="8"/>
  <c r="Z102" i="8" s="1"/>
  <c r="E102" i="8"/>
  <c r="C102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AB101" i="8" s="1"/>
  <c r="G101" i="8"/>
  <c r="AA101" i="8" s="1"/>
  <c r="F101" i="8"/>
  <c r="E101" i="8"/>
  <c r="Y101" i="8" s="1"/>
  <c r="C101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AB100" i="8" s="1"/>
  <c r="G100" i="8"/>
  <c r="F100" i="8"/>
  <c r="Z100" i="8" s="1"/>
  <c r="E100" i="8"/>
  <c r="C100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AA99" i="8" s="1"/>
  <c r="F99" i="8"/>
  <c r="E99" i="8"/>
  <c r="Y99" i="8" s="1"/>
  <c r="C99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AA98" i="8" s="1"/>
  <c r="J98" i="8"/>
  <c r="I98" i="8"/>
  <c r="H98" i="8"/>
  <c r="AB98" i="8" s="1"/>
  <c r="G98" i="8"/>
  <c r="F98" i="8"/>
  <c r="Z98" i="8" s="1"/>
  <c r="E98" i="8"/>
  <c r="Y98" i="8" s="1"/>
  <c r="C98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AA97" i="8" s="1"/>
  <c r="F97" i="8"/>
  <c r="Z97" i="8" s="1"/>
  <c r="E97" i="8"/>
  <c r="C97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AB96" i="8" s="1"/>
  <c r="G96" i="8"/>
  <c r="AA96" i="8" s="1"/>
  <c r="F96" i="8"/>
  <c r="E96" i="8"/>
  <c r="C96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AB95" i="8" s="1"/>
  <c r="G95" i="8"/>
  <c r="F95" i="8"/>
  <c r="Z95" i="8" s="1"/>
  <c r="E95" i="8"/>
  <c r="C95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AA94" i="8" s="1"/>
  <c r="F94" i="8"/>
  <c r="E94" i="8"/>
  <c r="C94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Y93" i="8" s="1"/>
  <c r="C93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Z92" i="8" s="1"/>
  <c r="E92" i="8"/>
  <c r="C92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AA91" i="8" s="1"/>
  <c r="F91" i="8"/>
  <c r="E91" i="8"/>
  <c r="Y91" i="8" s="1"/>
  <c r="C91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AB90" i="8" s="1"/>
  <c r="G90" i="8"/>
  <c r="F90" i="8"/>
  <c r="Z90" i="8" s="1"/>
  <c r="E90" i="8"/>
  <c r="Y90" i="8" s="1"/>
  <c r="C90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AA89" i="8" s="1"/>
  <c r="F89" i="8"/>
  <c r="Z89" i="8" s="1"/>
  <c r="E89" i="8"/>
  <c r="C89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AB88" i="8" s="1"/>
  <c r="G88" i="8"/>
  <c r="F88" i="8"/>
  <c r="E88" i="8"/>
  <c r="Y88" i="8" s="1"/>
  <c r="C88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AB87" i="8" s="1"/>
  <c r="G87" i="8"/>
  <c r="F87" i="8"/>
  <c r="E87" i="8"/>
  <c r="C87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AB86" i="8" s="1"/>
  <c r="G86" i="8"/>
  <c r="AA86" i="8" s="1"/>
  <c r="F86" i="8"/>
  <c r="E86" i="8"/>
  <c r="C86" i="8"/>
  <c r="X84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AB83" i="8" s="1"/>
  <c r="G83" i="8"/>
  <c r="F83" i="8"/>
  <c r="E83" i="8"/>
  <c r="Y83" i="8" s="1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AB81" i="8" s="1"/>
  <c r="G81" i="8"/>
  <c r="F81" i="8"/>
  <c r="E81" i="8"/>
  <c r="Y81" i="8" s="1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AB79" i="8" s="1"/>
  <c r="G79" i="8"/>
  <c r="F79" i="8"/>
  <c r="E79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AB77" i="8" s="1"/>
  <c r="G77" i="8"/>
  <c r="F77" i="8"/>
  <c r="E77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AB75" i="8" s="1"/>
  <c r="G75" i="8"/>
  <c r="F75" i="8"/>
  <c r="E75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AB73" i="8" s="1"/>
  <c r="G73" i="8"/>
  <c r="F73" i="8"/>
  <c r="E73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AB71" i="8" s="1"/>
  <c r="G71" i="8"/>
  <c r="F71" i="8"/>
  <c r="E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AB69" i="8" s="1"/>
  <c r="G69" i="8"/>
  <c r="F69" i="8"/>
  <c r="E69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AB67" i="8" s="1"/>
  <c r="G67" i="8"/>
  <c r="F67" i="8"/>
  <c r="E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AB63" i="8" s="1"/>
  <c r="G63" i="8"/>
  <c r="F63" i="8"/>
  <c r="E63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AB53" i="8"/>
  <c r="AA53" i="8"/>
  <c r="Z53" i="8"/>
  <c r="Y53" i="8"/>
  <c r="AB51" i="8"/>
  <c r="AA51" i="8"/>
  <c r="Z51" i="8"/>
  <c r="Y51" i="8"/>
  <c r="AB50" i="8"/>
  <c r="AA50" i="8"/>
  <c r="Z50" i="8"/>
  <c r="Y50" i="8"/>
  <c r="AB49" i="8"/>
  <c r="AA49" i="8"/>
  <c r="Z49" i="8"/>
  <c r="Y49" i="8"/>
  <c r="AB48" i="8"/>
  <c r="AA48" i="8"/>
  <c r="Z48" i="8"/>
  <c r="Y48" i="8"/>
  <c r="AB47" i="8"/>
  <c r="AA47" i="8"/>
  <c r="Z47" i="8"/>
  <c r="Y47" i="8"/>
  <c r="AB46" i="8"/>
  <c r="AA46" i="8"/>
  <c r="Z46" i="8"/>
  <c r="Y46" i="8"/>
  <c r="AB45" i="8"/>
  <c r="AA45" i="8"/>
  <c r="Z45" i="8"/>
  <c r="Y45" i="8"/>
  <c r="AB44" i="8"/>
  <c r="AA44" i="8"/>
  <c r="Z44" i="8"/>
  <c r="Y44" i="8"/>
  <c r="AB43" i="8"/>
  <c r="AA43" i="8"/>
  <c r="Z43" i="8"/>
  <c r="Y43" i="8"/>
  <c r="AB42" i="8"/>
  <c r="AA42" i="8"/>
  <c r="Z42" i="8"/>
  <c r="Y42" i="8"/>
  <c r="AB41" i="8"/>
  <c r="AA41" i="8"/>
  <c r="Z41" i="8"/>
  <c r="Y41" i="8"/>
  <c r="AB40" i="8"/>
  <c r="AA40" i="8"/>
  <c r="Z40" i="8"/>
  <c r="Y40" i="8"/>
  <c r="AB39" i="8"/>
  <c r="AA39" i="8"/>
  <c r="Z39" i="8"/>
  <c r="Y39" i="8"/>
  <c r="AB38" i="8"/>
  <c r="AA38" i="8"/>
  <c r="Z38" i="8"/>
  <c r="Y38" i="8"/>
  <c r="AB37" i="8"/>
  <c r="AA37" i="8"/>
  <c r="Z37" i="8"/>
  <c r="Y37" i="8"/>
  <c r="AB36" i="8"/>
  <c r="AA36" i="8"/>
  <c r="Z36" i="8"/>
  <c r="Y36" i="8"/>
  <c r="AB35" i="8"/>
  <c r="AA35" i="8"/>
  <c r="Z35" i="8"/>
  <c r="Y35" i="8"/>
  <c r="AB34" i="8"/>
  <c r="AA34" i="8"/>
  <c r="Z34" i="8"/>
  <c r="Y34" i="8"/>
  <c r="AB33" i="8"/>
  <c r="AA33" i="8"/>
  <c r="Z33" i="8"/>
  <c r="Y33" i="8"/>
  <c r="AB32" i="8"/>
  <c r="AA32" i="8"/>
  <c r="Z32" i="8"/>
  <c r="Y32" i="8"/>
  <c r="AB31" i="8"/>
  <c r="AA31" i="8"/>
  <c r="Z31" i="8"/>
  <c r="Y31" i="8"/>
  <c r="AB30" i="8"/>
  <c r="AA30" i="8"/>
  <c r="Z30" i="8"/>
  <c r="Y30" i="8"/>
  <c r="X28" i="8"/>
  <c r="X52" i="8" s="1"/>
  <c r="X108" i="8" s="1"/>
  <c r="W28" i="8"/>
  <c r="W84" i="8" s="1"/>
  <c r="V28" i="8"/>
  <c r="V52" i="8" s="1"/>
  <c r="V108" i="8" s="1"/>
  <c r="U28" i="8"/>
  <c r="U52" i="8" s="1"/>
  <c r="U108" i="8" s="1"/>
  <c r="T28" i="8"/>
  <c r="T52" i="8" s="1"/>
  <c r="T108" i="8" s="1"/>
  <c r="S28" i="8"/>
  <c r="R28" i="8"/>
  <c r="R84" i="8" s="1"/>
  <c r="P28" i="8"/>
  <c r="P52" i="8" s="1"/>
  <c r="P108" i="8" s="1"/>
  <c r="O28" i="8"/>
  <c r="O84" i="8" s="1"/>
  <c r="N28" i="8"/>
  <c r="N52" i="8" s="1"/>
  <c r="N108" i="8" s="1"/>
  <c r="L28" i="8"/>
  <c r="L52" i="8" s="1"/>
  <c r="L108" i="8" s="1"/>
  <c r="K28" i="8"/>
  <c r="K52" i="8" s="1"/>
  <c r="K108" i="8" s="1"/>
  <c r="J28" i="8"/>
  <c r="J84" i="8" s="1"/>
  <c r="H28" i="8"/>
  <c r="H52" i="8" s="1"/>
  <c r="G28" i="8"/>
  <c r="G84" i="8" s="1"/>
  <c r="F28" i="8"/>
  <c r="F52" i="8" s="1"/>
  <c r="AB27" i="8"/>
  <c r="AA27" i="8"/>
  <c r="Z27" i="8"/>
  <c r="Y27" i="8"/>
  <c r="AB26" i="8"/>
  <c r="AA26" i="8"/>
  <c r="Z26" i="8"/>
  <c r="Y26" i="8"/>
  <c r="AB25" i="8"/>
  <c r="AA25" i="8"/>
  <c r="Z25" i="8"/>
  <c r="Y25" i="8"/>
  <c r="AB24" i="8"/>
  <c r="AA24" i="8"/>
  <c r="Z24" i="8"/>
  <c r="Y24" i="8"/>
  <c r="AB23" i="8"/>
  <c r="AA23" i="8"/>
  <c r="Z23" i="8"/>
  <c r="Y23" i="8"/>
  <c r="AB22" i="8"/>
  <c r="AA22" i="8"/>
  <c r="Z22" i="8"/>
  <c r="Y22" i="8"/>
  <c r="AB21" i="8"/>
  <c r="AA21" i="8"/>
  <c r="Z21" i="8"/>
  <c r="Y21" i="8"/>
  <c r="AB20" i="8"/>
  <c r="AA20" i="8"/>
  <c r="Z20" i="8"/>
  <c r="Y20" i="8"/>
  <c r="AB19" i="8"/>
  <c r="AA19" i="8"/>
  <c r="Z19" i="8"/>
  <c r="Y19" i="8"/>
  <c r="AB18" i="8"/>
  <c r="AA18" i="8"/>
  <c r="Z18" i="8"/>
  <c r="Y18" i="8"/>
  <c r="AB17" i="8"/>
  <c r="AA17" i="8"/>
  <c r="Z17" i="8"/>
  <c r="Y17" i="8"/>
  <c r="AB16" i="8"/>
  <c r="AA16" i="8"/>
  <c r="Z16" i="8"/>
  <c r="Y16" i="8"/>
  <c r="AB15" i="8"/>
  <c r="AA15" i="8"/>
  <c r="Z15" i="8"/>
  <c r="Y15" i="8"/>
  <c r="AB14" i="8"/>
  <c r="AA14" i="8"/>
  <c r="Z14" i="8"/>
  <c r="Y14" i="8"/>
  <c r="AB13" i="8"/>
  <c r="AA13" i="8"/>
  <c r="Z13" i="8"/>
  <c r="Y13" i="8"/>
  <c r="AB12" i="8"/>
  <c r="AA12" i="8"/>
  <c r="Z12" i="8"/>
  <c r="Y12" i="8"/>
  <c r="AB11" i="8"/>
  <c r="AA11" i="8"/>
  <c r="Z11" i="8"/>
  <c r="Y11" i="8"/>
  <c r="AB10" i="8"/>
  <c r="AA10" i="8"/>
  <c r="Z10" i="8"/>
  <c r="Y10" i="8"/>
  <c r="AB9" i="8"/>
  <c r="AA9" i="8"/>
  <c r="Z9" i="8"/>
  <c r="Y9" i="8"/>
  <c r="AB8" i="8"/>
  <c r="AA8" i="8"/>
  <c r="Z8" i="8"/>
  <c r="Y8" i="8"/>
  <c r="AB7" i="8"/>
  <c r="AA7" i="8"/>
  <c r="Z7" i="8"/>
  <c r="Y7" i="8"/>
  <c r="AB6" i="8"/>
  <c r="AA6" i="8"/>
  <c r="Z6" i="8"/>
  <c r="Y6" i="8"/>
  <c r="Y87" i="9" l="1"/>
  <c r="Y54" i="9"/>
  <c r="Y57" i="9"/>
  <c r="Y59" i="9"/>
  <c r="Y61" i="9"/>
  <c r="Z86" i="9"/>
  <c r="AB92" i="9"/>
  <c r="Y89" i="9"/>
  <c r="AB86" i="9"/>
  <c r="Y64" i="9"/>
  <c r="Z89" i="9"/>
  <c r="Y66" i="9"/>
  <c r="Y68" i="9"/>
  <c r="Y70" i="9"/>
  <c r="Y72" i="9"/>
  <c r="M51" i="9"/>
  <c r="Z87" i="9"/>
  <c r="Q51" i="9"/>
  <c r="AA78" i="9"/>
  <c r="AA87" i="9"/>
  <c r="AA89" i="9"/>
  <c r="AA92" i="9"/>
  <c r="AA55" i="9"/>
  <c r="AA58" i="9"/>
  <c r="AA60" i="9"/>
  <c r="AA62" i="9"/>
  <c r="AA65" i="9"/>
  <c r="AA67" i="9"/>
  <c r="AA69" i="9"/>
  <c r="AA71" i="9"/>
  <c r="AA73" i="9"/>
  <c r="Y77" i="9"/>
  <c r="AB78" i="9"/>
  <c r="AB87" i="9"/>
  <c r="AA88" i="9"/>
  <c r="AB89" i="9"/>
  <c r="Y86" i="9"/>
  <c r="AB88" i="9"/>
  <c r="Y92" i="9"/>
  <c r="Z92" i="9"/>
  <c r="Y56" i="9"/>
  <c r="L74" i="9"/>
  <c r="Y77" i="10"/>
  <c r="Z86" i="10"/>
  <c r="AB54" i="10"/>
  <c r="Y81" i="10"/>
  <c r="Z74" i="10"/>
  <c r="Z81" i="10"/>
  <c r="Y79" i="10"/>
  <c r="Y80" i="10"/>
  <c r="L71" i="10"/>
  <c r="AB86" i="10"/>
  <c r="AA86" i="10"/>
  <c r="AA77" i="10"/>
  <c r="AA82" i="10"/>
  <c r="Y82" i="10"/>
  <c r="Y78" i="10"/>
  <c r="AB80" i="10"/>
  <c r="AA55" i="10"/>
  <c r="AA57" i="10"/>
  <c r="AA61" i="10"/>
  <c r="AB77" i="10"/>
  <c r="AB82" i="10"/>
  <c r="AB83" i="10"/>
  <c r="AB74" i="10"/>
  <c r="AB81" i="10"/>
  <c r="AB56" i="10"/>
  <c r="AB76" i="10"/>
  <c r="AA51" i="10"/>
  <c r="AA53" i="10"/>
  <c r="AA54" i="10"/>
  <c r="AA81" i="10"/>
  <c r="AA64" i="10"/>
  <c r="AA66" i="10"/>
  <c r="AA68" i="10"/>
  <c r="AA70" i="10"/>
  <c r="AA59" i="10"/>
  <c r="Z77" i="10"/>
  <c r="Z83" i="10"/>
  <c r="Z78" i="10"/>
  <c r="Z76" i="10"/>
  <c r="Y76" i="10"/>
  <c r="Y86" i="10"/>
  <c r="AA62" i="10"/>
  <c r="Z73" i="10"/>
  <c r="Y74" i="10"/>
  <c r="AA63" i="10"/>
  <c r="AA65" i="10"/>
  <c r="AA67" i="10"/>
  <c r="AA69" i="10"/>
  <c r="AA56" i="10"/>
  <c r="AA58" i="10"/>
  <c r="AB73" i="10"/>
  <c r="AA74" i="10"/>
  <c r="AA52" i="10"/>
  <c r="AA54" i="9"/>
  <c r="AA56" i="9"/>
  <c r="AA57" i="9"/>
  <c r="AA59" i="9"/>
  <c r="AA61" i="9"/>
  <c r="AA64" i="9"/>
  <c r="AA66" i="9"/>
  <c r="AA68" i="9"/>
  <c r="AA70" i="9"/>
  <c r="AA72" i="9"/>
  <c r="AB77" i="9"/>
  <c r="Z76" i="9"/>
  <c r="Y58" i="9"/>
  <c r="Y60" i="9"/>
  <c r="Y62" i="9"/>
  <c r="Y65" i="9"/>
  <c r="Y67" i="9"/>
  <c r="Y69" i="9"/>
  <c r="Y71" i="9"/>
  <c r="Y73" i="9"/>
  <c r="AA88" i="8"/>
  <c r="Y80" i="8"/>
  <c r="Y82" i="8"/>
  <c r="Z87" i="8"/>
  <c r="AB62" i="8"/>
  <c r="AB64" i="8"/>
  <c r="AB66" i="8"/>
  <c r="AB68" i="8"/>
  <c r="AB70" i="8"/>
  <c r="AB72" i="8"/>
  <c r="AB76" i="8"/>
  <c r="AB78" i="8"/>
  <c r="AB80" i="8"/>
  <c r="AB82" i="8"/>
  <c r="Y79" i="8"/>
  <c r="O52" i="8"/>
  <c r="O108" i="8" s="1"/>
  <c r="Z91" i="8"/>
  <c r="AA87" i="8"/>
  <c r="AB74" i="8"/>
  <c r="AB65" i="8"/>
  <c r="K84" i="8"/>
  <c r="H84" i="8"/>
  <c r="AA76" i="10"/>
  <c r="AB93" i="8"/>
  <c r="E26" i="9"/>
  <c r="E51" i="9"/>
  <c r="Z88" i="9"/>
  <c r="I59" i="8"/>
  <c r="AB89" i="8"/>
  <c r="AA90" i="8"/>
  <c r="Y92" i="8"/>
  <c r="Y96" i="8"/>
  <c r="AB97" i="8"/>
  <c r="Z99" i="8"/>
  <c r="Y100" i="8"/>
  <c r="AA102" i="8"/>
  <c r="Z103" i="8"/>
  <c r="AB105" i="8"/>
  <c r="U26" i="9"/>
  <c r="U44" i="9" s="1"/>
  <c r="U91" i="9" s="1"/>
  <c r="U51" i="9"/>
  <c r="T44" i="9"/>
  <c r="T91" i="9" s="1"/>
  <c r="T74" i="9"/>
  <c r="Y55" i="9"/>
  <c r="Z88" i="8"/>
  <c r="Y89" i="8"/>
  <c r="AB94" i="8"/>
  <c r="AA95" i="8"/>
  <c r="Z96" i="8"/>
  <c r="Y97" i="8"/>
  <c r="I26" i="9"/>
  <c r="I44" i="9" s="1"/>
  <c r="I91" i="9" s="1"/>
  <c r="I51" i="9"/>
  <c r="Z54" i="9"/>
  <c r="Z55" i="9"/>
  <c r="M28" i="8"/>
  <c r="M52" i="8" s="1"/>
  <c r="M108" i="8" s="1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S52" i="8"/>
  <c r="S108" i="8" s="1"/>
  <c r="S84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E48" i="10"/>
  <c r="E26" i="10"/>
  <c r="E41" i="10" s="1"/>
  <c r="E85" i="10" s="1"/>
  <c r="Y51" i="10"/>
  <c r="Y52" i="10"/>
  <c r="Y53" i="10"/>
  <c r="Z57" i="10"/>
  <c r="Z58" i="10"/>
  <c r="Z59" i="10"/>
  <c r="Z61" i="10"/>
  <c r="Z62" i="10"/>
  <c r="Z63" i="10"/>
  <c r="Z64" i="10"/>
  <c r="Z65" i="10"/>
  <c r="Z66" i="10"/>
  <c r="Z67" i="10"/>
  <c r="Z68" i="10"/>
  <c r="Z69" i="10"/>
  <c r="Z70" i="10"/>
  <c r="T71" i="10"/>
  <c r="AA73" i="10"/>
  <c r="AB78" i="10"/>
  <c r="AA79" i="10"/>
  <c r="Z80" i="10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P84" i="8"/>
  <c r="Y86" i="8"/>
  <c r="AB91" i="8"/>
  <c r="AA92" i="8"/>
  <c r="Z93" i="8"/>
  <c r="Y94" i="8"/>
  <c r="AB99" i="8"/>
  <c r="AA100" i="8"/>
  <c r="Z101" i="8"/>
  <c r="Y102" i="8"/>
  <c r="AA26" i="9"/>
  <c r="AB76" i="9"/>
  <c r="AA77" i="9"/>
  <c r="Z78" i="9"/>
  <c r="Q59" i="8"/>
  <c r="Z51" i="10"/>
  <c r="Z52" i="10"/>
  <c r="Z53" i="10"/>
  <c r="Y54" i="10"/>
  <c r="AB55" i="10"/>
  <c r="AB79" i="10"/>
  <c r="AA80" i="10"/>
  <c r="Z82" i="10"/>
  <c r="Y83" i="10"/>
  <c r="Z56" i="9"/>
  <c r="Z57" i="9"/>
  <c r="Z58" i="9"/>
  <c r="Z59" i="9"/>
  <c r="Z60" i="9"/>
  <c r="Z61" i="9"/>
  <c r="Z62" i="9"/>
  <c r="Z64" i="9"/>
  <c r="Z65" i="9"/>
  <c r="Z66" i="9"/>
  <c r="Z67" i="9"/>
  <c r="Z68" i="9"/>
  <c r="Z69" i="9"/>
  <c r="Z70" i="9"/>
  <c r="Z71" i="9"/>
  <c r="Z72" i="9"/>
  <c r="Z73" i="9"/>
  <c r="AA76" i="9"/>
  <c r="Z77" i="9"/>
  <c r="Y78" i="9"/>
  <c r="Z86" i="8"/>
  <c r="Y87" i="8"/>
  <c r="AB92" i="8"/>
  <c r="AA93" i="8"/>
  <c r="Z94" i="8"/>
  <c r="Y95" i="8"/>
  <c r="AB54" i="9"/>
  <c r="AB55" i="9"/>
  <c r="AB56" i="9"/>
  <c r="AB57" i="9"/>
  <c r="AB58" i="9"/>
  <c r="AB59" i="9"/>
  <c r="AB60" i="9"/>
  <c r="AB61" i="9"/>
  <c r="AB62" i="9"/>
  <c r="AB64" i="9"/>
  <c r="AB65" i="9"/>
  <c r="AB66" i="9"/>
  <c r="AB67" i="9"/>
  <c r="AB68" i="9"/>
  <c r="AB69" i="9"/>
  <c r="AB70" i="9"/>
  <c r="AB71" i="9"/>
  <c r="AB72" i="9"/>
  <c r="AB73" i="9"/>
  <c r="Y76" i="9"/>
  <c r="AA86" i="9"/>
  <c r="Y88" i="9"/>
  <c r="E59" i="8"/>
  <c r="Z54" i="10"/>
  <c r="Y55" i="10"/>
  <c r="Y56" i="10"/>
  <c r="AB57" i="10"/>
  <c r="AB58" i="10"/>
  <c r="AB59" i="10"/>
  <c r="AB61" i="10"/>
  <c r="AB62" i="10"/>
  <c r="AB63" i="10"/>
  <c r="AB64" i="10"/>
  <c r="AB65" i="10"/>
  <c r="AB66" i="10"/>
  <c r="AB67" i="10"/>
  <c r="AB68" i="10"/>
  <c r="AB69" i="10"/>
  <c r="AB70" i="10"/>
  <c r="Y73" i="10"/>
  <c r="AB51" i="10"/>
  <c r="AB52" i="10"/>
  <c r="AB53" i="10"/>
  <c r="Z55" i="10"/>
  <c r="Z56" i="10"/>
  <c r="Y57" i="10"/>
  <c r="Y58" i="10"/>
  <c r="Y59" i="10"/>
  <c r="Y61" i="10"/>
  <c r="Y62" i="10"/>
  <c r="Y63" i="10"/>
  <c r="Y64" i="10"/>
  <c r="Y65" i="10"/>
  <c r="Y66" i="10"/>
  <c r="Y67" i="10"/>
  <c r="Y68" i="10"/>
  <c r="Y69" i="10"/>
  <c r="Y70" i="10"/>
  <c r="AA78" i="10"/>
  <c r="Z79" i="10"/>
  <c r="M26" i="10"/>
  <c r="M41" i="10" s="1"/>
  <c r="M85" i="10" s="1"/>
  <c r="U26" i="10"/>
  <c r="U71" i="10" s="1"/>
  <c r="Z71" i="10"/>
  <c r="Q71" i="10"/>
  <c r="Q41" i="10"/>
  <c r="Q85" i="10" s="1"/>
  <c r="AB26" i="10"/>
  <c r="Q48" i="10"/>
  <c r="K71" i="10"/>
  <c r="S71" i="10"/>
  <c r="F41" i="10"/>
  <c r="N41" i="10"/>
  <c r="N85" i="10" s="1"/>
  <c r="V41" i="10"/>
  <c r="V85" i="10" s="1"/>
  <c r="G41" i="10"/>
  <c r="O41" i="10"/>
  <c r="O85" i="10" s="1"/>
  <c r="W41" i="10"/>
  <c r="W85" i="10" s="1"/>
  <c r="H41" i="10"/>
  <c r="P41" i="10"/>
  <c r="P85" i="10" s="1"/>
  <c r="X41" i="10"/>
  <c r="X85" i="10" s="1"/>
  <c r="I26" i="10"/>
  <c r="Z26" i="10"/>
  <c r="J41" i="10"/>
  <c r="J85" i="10" s="1"/>
  <c r="R41" i="10"/>
  <c r="R85" i="10" s="1"/>
  <c r="AA26" i="10"/>
  <c r="M44" i="9"/>
  <c r="M91" i="9" s="1"/>
  <c r="M74" i="9"/>
  <c r="Q74" i="9"/>
  <c r="Q44" i="9"/>
  <c r="Q91" i="9" s="1"/>
  <c r="F91" i="9"/>
  <c r="O44" i="9"/>
  <c r="O91" i="9" s="1"/>
  <c r="W44" i="9"/>
  <c r="W91" i="9" s="1"/>
  <c r="K74" i="9"/>
  <c r="S74" i="9"/>
  <c r="Z26" i="9"/>
  <c r="J44" i="9"/>
  <c r="J91" i="9" s="1"/>
  <c r="R44" i="9"/>
  <c r="R91" i="9" s="1"/>
  <c r="F74" i="9"/>
  <c r="N74" i="9"/>
  <c r="V74" i="9"/>
  <c r="P44" i="9"/>
  <c r="P91" i="9" s="1"/>
  <c r="G74" i="9"/>
  <c r="AB26" i="9"/>
  <c r="X74" i="9"/>
  <c r="H108" i="8"/>
  <c r="AB108" i="8" s="1"/>
  <c r="AB52" i="8"/>
  <c r="F108" i="8"/>
  <c r="E108" i="8"/>
  <c r="AB28" i="8"/>
  <c r="L84" i="8"/>
  <c r="T84" i="8"/>
  <c r="W52" i="8"/>
  <c r="W108" i="8" s="1"/>
  <c r="I52" i="8"/>
  <c r="I108" i="8" s="1"/>
  <c r="Q52" i="8"/>
  <c r="Q108" i="8" s="1"/>
  <c r="E84" i="8"/>
  <c r="U84" i="8"/>
  <c r="Z28" i="8"/>
  <c r="J52" i="8"/>
  <c r="J108" i="8" s="1"/>
  <c r="R52" i="8"/>
  <c r="R108" i="8" s="1"/>
  <c r="F84" i="8"/>
  <c r="N84" i="8"/>
  <c r="V84" i="8"/>
  <c r="G52" i="8"/>
  <c r="AA28" i="8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86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Y106" i="3" s="1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AB105" i="3" s="1"/>
  <c r="G105" i="3"/>
  <c r="F105" i="3"/>
  <c r="Z105" i="3" s="1"/>
  <c r="E105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Z104" i="3" s="1"/>
  <c r="E104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Z103" i="3" s="1"/>
  <c r="E103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AA102" i="3" s="1"/>
  <c r="F102" i="3"/>
  <c r="Z102" i="3" s="1"/>
  <c r="E102" i="3"/>
  <c r="Y102" i="3" s="1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Z101" i="3" s="1"/>
  <c r="E101" i="3"/>
  <c r="Y101" i="3" s="1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Z100" i="3" s="1"/>
  <c r="E100" i="3"/>
  <c r="Y100" i="3" s="1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Z99" i="3" s="1"/>
  <c r="E99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Z98" i="3" s="1"/>
  <c r="I98" i="3"/>
  <c r="H98" i="3"/>
  <c r="G98" i="3"/>
  <c r="F98" i="3"/>
  <c r="E98" i="3"/>
  <c r="Y98" i="3" s="1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Z97" i="3" s="1"/>
  <c r="E97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AB96" i="3" s="1"/>
  <c r="G96" i="3"/>
  <c r="F96" i="3"/>
  <c r="Z96" i="3" s="1"/>
  <c r="E96" i="3"/>
  <c r="Y96" i="3" s="1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Z95" i="3" s="1"/>
  <c r="E95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Y94" i="3" s="1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AB93" i="3" s="1"/>
  <c r="G93" i="3"/>
  <c r="F93" i="3"/>
  <c r="Z93" i="3" s="1"/>
  <c r="E93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Y92" i="3" s="1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AB91" i="3" s="1"/>
  <c r="G91" i="3"/>
  <c r="F91" i="3"/>
  <c r="Z91" i="3" s="1"/>
  <c r="E91" i="3"/>
  <c r="Y91" i="3" s="1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Y90" i="3" s="1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Z89" i="3" s="1"/>
  <c r="E89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AB88" i="3" s="1"/>
  <c r="G88" i="3"/>
  <c r="F88" i="3"/>
  <c r="E88" i="3"/>
  <c r="Y88" i="3" s="1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Z86" i="3" s="1"/>
  <c r="E86" i="3"/>
  <c r="AB99" i="3"/>
  <c r="AB97" i="3"/>
  <c r="Y97" i="3"/>
  <c r="AB95" i="3"/>
  <c r="AB94" i="3"/>
  <c r="Z94" i="3"/>
  <c r="AB92" i="3"/>
  <c r="Z92" i="3"/>
  <c r="AB90" i="3"/>
  <c r="AB89" i="3"/>
  <c r="Y89" i="3"/>
  <c r="AB106" i="3"/>
  <c r="AA106" i="3"/>
  <c r="Z106" i="3"/>
  <c r="AB104" i="3"/>
  <c r="AA104" i="3"/>
  <c r="Y104" i="3"/>
  <c r="AB103" i="3"/>
  <c r="AB102" i="3"/>
  <c r="AB101" i="3"/>
  <c r="AB100" i="3"/>
  <c r="AA100" i="3"/>
  <c r="AB51" i="3"/>
  <c r="AA51" i="3"/>
  <c r="Z51" i="3"/>
  <c r="Y51" i="3"/>
  <c r="AB43" i="3"/>
  <c r="AA43" i="3"/>
  <c r="Z43" i="3"/>
  <c r="Y43" i="3"/>
  <c r="AB42" i="3"/>
  <c r="AA42" i="3"/>
  <c r="Z42" i="3"/>
  <c r="Y42" i="3"/>
  <c r="AB41" i="3"/>
  <c r="AA41" i="3"/>
  <c r="Z41" i="3"/>
  <c r="Y41" i="3"/>
  <c r="AB40" i="3"/>
  <c r="AA40" i="3"/>
  <c r="Z40" i="3"/>
  <c r="Y40" i="3"/>
  <c r="AB39" i="3"/>
  <c r="AA39" i="3"/>
  <c r="Z39" i="3"/>
  <c r="Y39" i="3"/>
  <c r="AB38" i="3"/>
  <c r="AA38" i="3"/>
  <c r="Z38" i="3"/>
  <c r="Y38" i="3"/>
  <c r="AB37" i="3"/>
  <c r="AA37" i="3"/>
  <c r="Z37" i="3"/>
  <c r="Y37" i="3"/>
  <c r="AB36" i="3"/>
  <c r="AA36" i="3"/>
  <c r="Z36" i="3"/>
  <c r="Y36" i="3"/>
  <c r="AB35" i="3"/>
  <c r="AA35" i="3"/>
  <c r="Z35" i="3"/>
  <c r="Y35" i="3"/>
  <c r="AB34" i="3"/>
  <c r="AA34" i="3"/>
  <c r="Z34" i="3"/>
  <c r="Y34" i="3"/>
  <c r="AB33" i="3"/>
  <c r="AA33" i="3"/>
  <c r="Z33" i="3"/>
  <c r="Y33" i="3"/>
  <c r="AB32" i="3"/>
  <c r="AA32" i="3"/>
  <c r="Z32" i="3"/>
  <c r="Y32" i="3"/>
  <c r="AB31" i="3"/>
  <c r="AA31" i="3"/>
  <c r="Z31" i="3"/>
  <c r="Y31" i="3"/>
  <c r="AB30" i="3"/>
  <c r="AA30" i="3"/>
  <c r="Z30" i="3"/>
  <c r="Y30" i="3"/>
  <c r="AB50" i="3"/>
  <c r="AA50" i="3"/>
  <c r="Z50" i="3"/>
  <c r="Y50" i="3"/>
  <c r="AB49" i="3"/>
  <c r="AA49" i="3"/>
  <c r="Z49" i="3"/>
  <c r="Y49" i="3"/>
  <c r="AB48" i="3"/>
  <c r="AA48" i="3"/>
  <c r="Z48" i="3"/>
  <c r="Y48" i="3"/>
  <c r="AB47" i="3"/>
  <c r="AA47" i="3"/>
  <c r="Z47" i="3"/>
  <c r="Y47" i="3"/>
  <c r="AB46" i="3"/>
  <c r="AA46" i="3"/>
  <c r="Z46" i="3"/>
  <c r="Y46" i="3"/>
  <c r="AB45" i="3"/>
  <c r="AA45" i="3"/>
  <c r="Z45" i="3"/>
  <c r="Y45" i="3"/>
  <c r="AB44" i="3"/>
  <c r="AA44" i="3"/>
  <c r="Z44" i="3"/>
  <c r="Y44" i="3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AH111" i="4" s="1"/>
  <c r="M111" i="4"/>
  <c r="L111" i="4"/>
  <c r="K111" i="4"/>
  <c r="J111" i="4"/>
  <c r="I111" i="4"/>
  <c r="H111" i="4"/>
  <c r="G111" i="4"/>
  <c r="F111" i="4"/>
  <c r="AE111" i="4" s="1"/>
  <c r="E111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AF110" i="4" s="1"/>
  <c r="F110" i="4"/>
  <c r="E110" i="4"/>
  <c r="AD110" i="4" s="1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AD104" i="4" s="1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AH103" i="4" s="1"/>
  <c r="M103" i="4"/>
  <c r="L103" i="4"/>
  <c r="K103" i="4"/>
  <c r="J103" i="4"/>
  <c r="I103" i="4"/>
  <c r="H103" i="4"/>
  <c r="G103" i="4"/>
  <c r="F103" i="4"/>
  <c r="AE103" i="4" s="1"/>
  <c r="E103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AF102" i="4" s="1"/>
  <c r="F102" i="4"/>
  <c r="E102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AE98" i="4" s="1"/>
  <c r="J98" i="4"/>
  <c r="I98" i="4"/>
  <c r="H98" i="4"/>
  <c r="G98" i="4"/>
  <c r="F98" i="4"/>
  <c r="E98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AF97" i="4" s="1"/>
  <c r="K97" i="4"/>
  <c r="J97" i="4"/>
  <c r="I97" i="4"/>
  <c r="H97" i="4"/>
  <c r="G97" i="4"/>
  <c r="F97" i="4"/>
  <c r="E97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AE95" i="4" s="1"/>
  <c r="E95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C110" i="4"/>
  <c r="C111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88" i="4"/>
  <c r="AG93" i="4"/>
  <c r="AE106" i="4"/>
  <c r="AD31" i="4"/>
  <c r="AE31" i="4"/>
  <c r="AF31" i="4"/>
  <c r="AG31" i="4"/>
  <c r="AH31" i="4"/>
  <c r="AD32" i="4"/>
  <c r="AE32" i="4"/>
  <c r="AF32" i="4"/>
  <c r="AG32" i="4"/>
  <c r="AH32" i="4"/>
  <c r="AD33" i="4"/>
  <c r="AE33" i="4"/>
  <c r="AF33" i="4"/>
  <c r="AG33" i="4"/>
  <c r="AH33" i="4"/>
  <c r="AD34" i="4"/>
  <c r="AE34" i="4"/>
  <c r="AF34" i="4"/>
  <c r="AG34" i="4"/>
  <c r="AH34" i="4"/>
  <c r="AD35" i="4"/>
  <c r="AE35" i="4"/>
  <c r="AF35" i="4"/>
  <c r="AG35" i="4"/>
  <c r="AH35" i="4"/>
  <c r="AD36" i="4"/>
  <c r="AE36" i="4"/>
  <c r="AF36" i="4"/>
  <c r="AG36" i="4"/>
  <c r="AH36" i="4"/>
  <c r="AD37" i="4"/>
  <c r="AE37" i="4"/>
  <c r="AF37" i="4"/>
  <c r="AG37" i="4"/>
  <c r="AH37" i="4"/>
  <c r="AD38" i="4"/>
  <c r="AE38" i="4"/>
  <c r="AF38" i="4"/>
  <c r="AG38" i="4"/>
  <c r="AH38" i="4"/>
  <c r="AD39" i="4"/>
  <c r="AE39" i="4"/>
  <c r="AF39" i="4"/>
  <c r="AG39" i="4"/>
  <c r="AH39" i="4"/>
  <c r="AD40" i="4"/>
  <c r="AE40" i="4"/>
  <c r="AF40" i="4"/>
  <c r="AG40" i="4"/>
  <c r="AH40" i="4"/>
  <c r="AD41" i="4"/>
  <c r="AE41" i="4"/>
  <c r="AF41" i="4"/>
  <c r="AG41" i="4"/>
  <c r="AH41" i="4"/>
  <c r="AD42" i="4"/>
  <c r="AE42" i="4"/>
  <c r="AF42" i="4"/>
  <c r="AG42" i="4"/>
  <c r="AH42" i="4"/>
  <c r="AD43" i="4"/>
  <c r="AE43" i="4"/>
  <c r="AF43" i="4"/>
  <c r="AG43" i="4"/>
  <c r="AH43" i="4"/>
  <c r="AD44" i="4"/>
  <c r="AE44" i="4"/>
  <c r="AF44" i="4"/>
  <c r="AG44" i="4"/>
  <c r="AH44" i="4"/>
  <c r="AD45" i="4"/>
  <c r="AE45" i="4"/>
  <c r="AF45" i="4"/>
  <c r="AG45" i="4"/>
  <c r="AH45" i="4"/>
  <c r="AD46" i="4"/>
  <c r="AE46" i="4"/>
  <c r="AF46" i="4"/>
  <c r="AG46" i="4"/>
  <c r="AH46" i="4"/>
  <c r="AD47" i="4"/>
  <c r="AE47" i="4"/>
  <c r="AF47" i="4"/>
  <c r="AG47" i="4"/>
  <c r="AH47" i="4"/>
  <c r="AD48" i="4"/>
  <c r="AE48" i="4"/>
  <c r="AF48" i="4"/>
  <c r="AG48" i="4"/>
  <c r="AH48" i="4"/>
  <c r="AD49" i="4"/>
  <c r="AE49" i="4"/>
  <c r="AF49" i="4"/>
  <c r="AG49" i="4"/>
  <c r="AH49" i="4"/>
  <c r="AD50" i="4"/>
  <c r="AE50" i="4"/>
  <c r="AF50" i="4"/>
  <c r="AG50" i="4"/>
  <c r="AH50" i="4"/>
  <c r="AD51" i="4"/>
  <c r="AE51" i="4"/>
  <c r="AF51" i="4"/>
  <c r="AG51" i="4"/>
  <c r="AH51" i="4"/>
  <c r="AD52" i="4"/>
  <c r="AE52" i="4"/>
  <c r="AF52" i="4"/>
  <c r="AG52" i="4"/>
  <c r="AH52" i="4"/>
  <c r="AD53" i="4"/>
  <c r="AE53" i="4"/>
  <c r="AF53" i="4"/>
  <c r="AG53" i="4"/>
  <c r="AH53" i="4"/>
  <c r="AH30" i="4"/>
  <c r="AG30" i="4"/>
  <c r="AF30" i="4"/>
  <c r="AE30" i="4"/>
  <c r="AD30" i="4"/>
  <c r="U74" i="9" l="1"/>
  <c r="AB74" i="9"/>
  <c r="E74" i="9"/>
  <c r="AB71" i="10"/>
  <c r="U41" i="10"/>
  <c r="U85" i="10" s="1"/>
  <c r="Y26" i="10"/>
  <c r="E71" i="10"/>
  <c r="AA74" i="9"/>
  <c r="AA84" i="8"/>
  <c r="Z108" i="8"/>
  <c r="AE91" i="4"/>
  <c r="AH93" i="4"/>
  <c r="AE102" i="4"/>
  <c r="AG111" i="4"/>
  <c r="AB84" i="8"/>
  <c r="AA71" i="10"/>
  <c r="Y28" i="8"/>
  <c r="Y26" i="9"/>
  <c r="Y87" i="3"/>
  <c r="Y93" i="3"/>
  <c r="Y95" i="3"/>
  <c r="Y99" i="3"/>
  <c r="Y103" i="3"/>
  <c r="Y105" i="3"/>
  <c r="I74" i="9"/>
  <c r="M71" i="10"/>
  <c r="Z90" i="3"/>
  <c r="Z88" i="3"/>
  <c r="AD89" i="4"/>
  <c r="AF91" i="4"/>
  <c r="AF98" i="4"/>
  <c r="AE99" i="4"/>
  <c r="AF106" i="4"/>
  <c r="AG110" i="4"/>
  <c r="AE110" i="4"/>
  <c r="AH110" i="4"/>
  <c r="AF111" i="4"/>
  <c r="M84" i="8"/>
  <c r="Y84" i="8" s="1"/>
  <c r="I71" i="10"/>
  <c r="I41" i="10"/>
  <c r="H85" i="10"/>
  <c r="AB85" i="10" s="1"/>
  <c r="AB41" i="10"/>
  <c r="Z41" i="10"/>
  <c r="F85" i="10"/>
  <c r="Z85" i="10" s="1"/>
  <c r="AA41" i="10"/>
  <c r="G85" i="10"/>
  <c r="AA85" i="10" s="1"/>
  <c r="Z74" i="9"/>
  <c r="AA44" i="9"/>
  <c r="G91" i="9"/>
  <c r="AA91" i="9" s="1"/>
  <c r="Z44" i="9"/>
  <c r="Z91" i="9"/>
  <c r="AB44" i="9"/>
  <c r="H91" i="9"/>
  <c r="AB91" i="9" s="1"/>
  <c r="Y44" i="9"/>
  <c r="E91" i="9"/>
  <c r="Y91" i="9" s="1"/>
  <c r="AA52" i="8"/>
  <c r="G108" i="8"/>
  <c r="AA108" i="8" s="1"/>
  <c r="Y108" i="8"/>
  <c r="Y52" i="8"/>
  <c r="Z84" i="8"/>
  <c r="Z52" i="8"/>
  <c r="AF101" i="4"/>
  <c r="AD103" i="4"/>
  <c r="AH104" i="4"/>
  <c r="AD111" i="4"/>
  <c r="AH89" i="4"/>
  <c r="AD93" i="4"/>
  <c r="AA86" i="3"/>
  <c r="AA88" i="3"/>
  <c r="AA89" i="3"/>
  <c r="AA90" i="3"/>
  <c r="AA91" i="3"/>
  <c r="AA92" i="3"/>
  <c r="AA93" i="3"/>
  <c r="AA94" i="3"/>
  <c r="AA95" i="3"/>
  <c r="AA96" i="3"/>
  <c r="AA97" i="3"/>
  <c r="AA101" i="3"/>
  <c r="AA103" i="3"/>
  <c r="AA105" i="3"/>
  <c r="AB86" i="3"/>
  <c r="AB87" i="3"/>
  <c r="Y86" i="3"/>
  <c r="AA87" i="3"/>
  <c r="AA98" i="3"/>
  <c r="AA99" i="3"/>
  <c r="AB98" i="3"/>
  <c r="Z87" i="3"/>
  <c r="AG89" i="4"/>
  <c r="AD105" i="4"/>
  <c r="AH105" i="4"/>
  <c r="AG105" i="4"/>
  <c r="AG106" i="4"/>
  <c r="AD96" i="4"/>
  <c r="AH96" i="4"/>
  <c r="AD97" i="4"/>
  <c r="AH97" i="4"/>
  <c r="AG97" i="4"/>
  <c r="AG98" i="4"/>
  <c r="AD100" i="4"/>
  <c r="AH100" i="4"/>
  <c r="AD101" i="4"/>
  <c r="AH101" i="4"/>
  <c r="AG101" i="4"/>
  <c r="AG102" i="4"/>
  <c r="AF88" i="4"/>
  <c r="AE88" i="4"/>
  <c r="AD90" i="4"/>
  <c r="AH90" i="4"/>
  <c r="AG90" i="4"/>
  <c r="AF92" i="4"/>
  <c r="AE92" i="4"/>
  <c r="AD94" i="4"/>
  <c r="AH94" i="4"/>
  <c r="AG94" i="4"/>
  <c r="AF103" i="4"/>
  <c r="AF104" i="4"/>
  <c r="AE104" i="4"/>
  <c r="AE105" i="4"/>
  <c r="AD106" i="4"/>
  <c r="AH106" i="4"/>
  <c r="AF95" i="4"/>
  <c r="AF96" i="4"/>
  <c r="AE96" i="4"/>
  <c r="AE97" i="4"/>
  <c r="AF99" i="4"/>
  <c r="AF100" i="4"/>
  <c r="AE100" i="4"/>
  <c r="AE101" i="4"/>
  <c r="AF89" i="4"/>
  <c r="AE89" i="4"/>
  <c r="AD91" i="4"/>
  <c r="AH91" i="4"/>
  <c r="AG91" i="4"/>
  <c r="AF93" i="4"/>
  <c r="AE93" i="4"/>
  <c r="AG103" i="4"/>
  <c r="AG104" i="4"/>
  <c r="AF105" i="4"/>
  <c r="AD95" i="4"/>
  <c r="AH95" i="4"/>
  <c r="AG95" i="4"/>
  <c r="AG96" i="4"/>
  <c r="AD98" i="4"/>
  <c r="AH98" i="4"/>
  <c r="AD99" i="4"/>
  <c r="AH99" i="4"/>
  <c r="AG99" i="4"/>
  <c r="AG100" i="4"/>
  <c r="AD102" i="4"/>
  <c r="AH102" i="4"/>
  <c r="AD88" i="4"/>
  <c r="AH88" i="4"/>
  <c r="AG88" i="4"/>
  <c r="AF90" i="4"/>
  <c r="AE90" i="4"/>
  <c r="AD92" i="4"/>
  <c r="AH92" i="4"/>
  <c r="AG92" i="4"/>
  <c r="AF94" i="4"/>
  <c r="AE94" i="4"/>
  <c r="Y41" i="5"/>
  <c r="Z41" i="5"/>
  <c r="AA41" i="5"/>
  <c r="AB41" i="5"/>
  <c r="Y42" i="5"/>
  <c r="Z42" i="5"/>
  <c r="AA42" i="5"/>
  <c r="AB42" i="5"/>
  <c r="Y43" i="5"/>
  <c r="Z43" i="5"/>
  <c r="AA43" i="5"/>
  <c r="AB43" i="5"/>
  <c r="Y44" i="5"/>
  <c r="Z44" i="5"/>
  <c r="AA44" i="5"/>
  <c r="AB44" i="5"/>
  <c r="Y45" i="5"/>
  <c r="Z45" i="5"/>
  <c r="AA45" i="5"/>
  <c r="AB45" i="5"/>
  <c r="Y46" i="5"/>
  <c r="Z46" i="5"/>
  <c r="AA46" i="5"/>
  <c r="AB46" i="5"/>
  <c r="Y47" i="5"/>
  <c r="Z47" i="5"/>
  <c r="AA47" i="5"/>
  <c r="AB47" i="5"/>
  <c r="Y48" i="5"/>
  <c r="Z48" i="5"/>
  <c r="AA48" i="5"/>
  <c r="AB48" i="5"/>
  <c r="Y49" i="5"/>
  <c r="Z49" i="5"/>
  <c r="AA49" i="5"/>
  <c r="AB49" i="5"/>
  <c r="Y50" i="5"/>
  <c r="Z50" i="5"/>
  <c r="AA50" i="5"/>
  <c r="AB50" i="5"/>
  <c r="Y51" i="5"/>
  <c r="Z51" i="5"/>
  <c r="AA51" i="5"/>
  <c r="AB51" i="5"/>
  <c r="Y52" i="5"/>
  <c r="Z52" i="5"/>
  <c r="AA52" i="5"/>
  <c r="AB52" i="5"/>
  <c r="Y53" i="5"/>
  <c r="Z53" i="5"/>
  <c r="AA53" i="5"/>
  <c r="AB53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Z89" i="5" s="1"/>
  <c r="W89" i="5"/>
  <c r="X89" i="5"/>
  <c r="AB89" i="5" s="1"/>
  <c r="E90" i="5"/>
  <c r="F90" i="5"/>
  <c r="Z90" i="5" s="1"/>
  <c r="G90" i="5"/>
  <c r="H90" i="5"/>
  <c r="AB90" i="5" s="1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AA90" i="5"/>
  <c r="E91" i="5"/>
  <c r="F91" i="5"/>
  <c r="Z91" i="5" s="1"/>
  <c r="G91" i="5"/>
  <c r="H91" i="5"/>
  <c r="AB91" i="5" s="1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AA91" i="5"/>
  <c r="E92" i="5"/>
  <c r="F92" i="5"/>
  <c r="Z92" i="5" s="1"/>
  <c r="G92" i="5"/>
  <c r="H92" i="5"/>
  <c r="AB92" i="5" s="1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AA92" i="5"/>
  <c r="E93" i="5"/>
  <c r="F93" i="5"/>
  <c r="Z93" i="5" s="1"/>
  <c r="G93" i="5"/>
  <c r="H93" i="5"/>
  <c r="AB93" i="5" s="1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AA93" i="5"/>
  <c r="E94" i="5"/>
  <c r="F94" i="5"/>
  <c r="Z94" i="5" s="1"/>
  <c r="G94" i="5"/>
  <c r="H94" i="5"/>
  <c r="AB94" i="5" s="1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AA94" i="5"/>
  <c r="E95" i="5"/>
  <c r="F95" i="5"/>
  <c r="Z95" i="5" s="1"/>
  <c r="G95" i="5"/>
  <c r="H95" i="5"/>
  <c r="AB95" i="5" s="1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AA95" i="5"/>
  <c r="E96" i="5"/>
  <c r="F96" i="5"/>
  <c r="Z96" i="5" s="1"/>
  <c r="G96" i="5"/>
  <c r="H96" i="5"/>
  <c r="AB96" i="5" s="1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AA96" i="5"/>
  <c r="E97" i="5"/>
  <c r="F97" i="5"/>
  <c r="Z97" i="5" s="1"/>
  <c r="G97" i="5"/>
  <c r="H97" i="5"/>
  <c r="AB97" i="5" s="1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AA97" i="5"/>
  <c r="E98" i="5"/>
  <c r="F98" i="5"/>
  <c r="Z98" i="5" s="1"/>
  <c r="G98" i="5"/>
  <c r="H98" i="5"/>
  <c r="AB98" i="5" s="1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AA98" i="5"/>
  <c r="E99" i="5"/>
  <c r="F99" i="5"/>
  <c r="Z99" i="5" s="1"/>
  <c r="G99" i="5"/>
  <c r="H99" i="5"/>
  <c r="AB99" i="5" s="1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AA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AA100" i="5" s="1"/>
  <c r="X100" i="5"/>
  <c r="Y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Y101" i="5" s="1"/>
  <c r="V101" i="5"/>
  <c r="W101" i="5"/>
  <c r="X101" i="5"/>
  <c r="E102" i="5"/>
  <c r="F102" i="5"/>
  <c r="Z102" i="5" s="1"/>
  <c r="G102" i="5"/>
  <c r="H102" i="5"/>
  <c r="AB102" i="5" s="1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AA102" i="5"/>
  <c r="E103" i="5"/>
  <c r="F103" i="5"/>
  <c r="Z103" i="5" s="1"/>
  <c r="G103" i="5"/>
  <c r="H103" i="5"/>
  <c r="AB103" i="5" s="1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AA103" i="5"/>
  <c r="E104" i="5"/>
  <c r="F104" i="5"/>
  <c r="Z104" i="5" s="1"/>
  <c r="G104" i="5"/>
  <c r="H104" i="5"/>
  <c r="AB104" i="5" s="1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AA104" i="5"/>
  <c r="E105" i="5"/>
  <c r="F105" i="5"/>
  <c r="Z105" i="5" s="1"/>
  <c r="G105" i="5"/>
  <c r="H105" i="5"/>
  <c r="AB105" i="5" s="1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AA105" i="5"/>
  <c r="E106" i="5"/>
  <c r="F106" i="5"/>
  <c r="Z106" i="5" s="1"/>
  <c r="G106" i="5"/>
  <c r="H106" i="5"/>
  <c r="AB106" i="5" s="1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AA106" i="5"/>
  <c r="E107" i="5"/>
  <c r="F107" i="5"/>
  <c r="Z107" i="5" s="1"/>
  <c r="G107" i="5"/>
  <c r="H107" i="5"/>
  <c r="AB107" i="5" s="1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AA107" i="5"/>
  <c r="E108" i="5"/>
  <c r="F108" i="5"/>
  <c r="Z108" i="5" s="1"/>
  <c r="G108" i="5"/>
  <c r="H108" i="5"/>
  <c r="AB108" i="5" s="1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AA108" i="5"/>
  <c r="E109" i="5"/>
  <c r="F109" i="5"/>
  <c r="Z109" i="5" s="1"/>
  <c r="G109" i="5"/>
  <c r="H109" i="5"/>
  <c r="AB109" i="5" s="1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AA109" i="5"/>
  <c r="E110" i="5"/>
  <c r="F110" i="5"/>
  <c r="Z110" i="5" s="1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AB110" i="5" s="1"/>
  <c r="Y110" i="5"/>
  <c r="AA110" i="5"/>
  <c r="E111" i="5"/>
  <c r="F111" i="5"/>
  <c r="G111" i="5"/>
  <c r="AA111" i="5" s="1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B111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Y30" i="6"/>
  <c r="Z30" i="6"/>
  <c r="AA30" i="6"/>
  <c r="AB30" i="6"/>
  <c r="Y31" i="6"/>
  <c r="Z31" i="6"/>
  <c r="AA31" i="6"/>
  <c r="AB31" i="6"/>
  <c r="Y32" i="6"/>
  <c r="Z32" i="6"/>
  <c r="AA32" i="6"/>
  <c r="AB32" i="6"/>
  <c r="Y33" i="6"/>
  <c r="Z33" i="6"/>
  <c r="AA33" i="6"/>
  <c r="AB33" i="6"/>
  <c r="Y34" i="6"/>
  <c r="Z34" i="6"/>
  <c r="AA34" i="6"/>
  <c r="AB34" i="6"/>
  <c r="Y35" i="6"/>
  <c r="Z35" i="6"/>
  <c r="AA35" i="6"/>
  <c r="AB35" i="6"/>
  <c r="Y36" i="6"/>
  <c r="Z36" i="6"/>
  <c r="AA36" i="6"/>
  <c r="AB36" i="6"/>
  <c r="Y37" i="6"/>
  <c r="Z37" i="6"/>
  <c r="AA37" i="6"/>
  <c r="AB37" i="6"/>
  <c r="Y38" i="6"/>
  <c r="Z38" i="6"/>
  <c r="AA38" i="6"/>
  <c r="AB38" i="6"/>
  <c r="Y39" i="6"/>
  <c r="Z39" i="6"/>
  <c r="AA39" i="6"/>
  <c r="AB39" i="6"/>
  <c r="Y40" i="6"/>
  <c r="Z40" i="6"/>
  <c r="AA40" i="6"/>
  <c r="AB40" i="6"/>
  <c r="Y41" i="6"/>
  <c r="Z41" i="6"/>
  <c r="AA41" i="6"/>
  <c r="AB41" i="6"/>
  <c r="Y42" i="6"/>
  <c r="Z42" i="6"/>
  <c r="AA42" i="6"/>
  <c r="AB42" i="6"/>
  <c r="Y43" i="6"/>
  <c r="Z43" i="6"/>
  <c r="AA43" i="6"/>
  <c r="AB43" i="6"/>
  <c r="Y44" i="6"/>
  <c r="Z44" i="6"/>
  <c r="AA44" i="6"/>
  <c r="AB44" i="6"/>
  <c r="Y45" i="6"/>
  <c r="Z45" i="6"/>
  <c r="AA45" i="6"/>
  <c r="AB45" i="6"/>
  <c r="Y46" i="6"/>
  <c r="Z46" i="6"/>
  <c r="AA46" i="6"/>
  <c r="AB46" i="6"/>
  <c r="Y47" i="6"/>
  <c r="Z47" i="6"/>
  <c r="AA47" i="6"/>
  <c r="AB47" i="6"/>
  <c r="Y48" i="6"/>
  <c r="Z48" i="6"/>
  <c r="AA48" i="6"/>
  <c r="AB48" i="6"/>
  <c r="Y49" i="6"/>
  <c r="Z49" i="6"/>
  <c r="AA49" i="6"/>
  <c r="AB49" i="6"/>
  <c r="Y50" i="6"/>
  <c r="Z50" i="6"/>
  <c r="AA50" i="6"/>
  <c r="AB50" i="6"/>
  <c r="Y51" i="6"/>
  <c r="Z51" i="6"/>
  <c r="AA51" i="6"/>
  <c r="AB51" i="6"/>
  <c r="Y52" i="6"/>
  <c r="Z52" i="6"/>
  <c r="AA52" i="6"/>
  <c r="AB52" i="6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78" i="7"/>
  <c r="E78" i="7"/>
  <c r="F78" i="7"/>
  <c r="T35" i="7"/>
  <c r="U35" i="7"/>
  <c r="V35" i="7"/>
  <c r="T36" i="7"/>
  <c r="U36" i="7"/>
  <c r="V36" i="7"/>
  <c r="T37" i="7"/>
  <c r="U37" i="7"/>
  <c r="V37" i="7"/>
  <c r="T38" i="7"/>
  <c r="U38" i="7"/>
  <c r="V38" i="7"/>
  <c r="T39" i="7"/>
  <c r="U39" i="7"/>
  <c r="V39" i="7"/>
  <c r="T40" i="7"/>
  <c r="U40" i="7"/>
  <c r="V40" i="7"/>
  <c r="T41" i="7"/>
  <c r="U41" i="7"/>
  <c r="V41" i="7"/>
  <c r="T42" i="7"/>
  <c r="U42" i="7"/>
  <c r="V42" i="7"/>
  <c r="T43" i="7"/>
  <c r="U43" i="7"/>
  <c r="V43" i="7"/>
  <c r="T44" i="7"/>
  <c r="U44" i="7"/>
  <c r="V44" i="7"/>
  <c r="Y74" i="9" l="1"/>
  <c r="Y71" i="10"/>
  <c r="AB100" i="5"/>
  <c r="Z100" i="5"/>
  <c r="Y90" i="5"/>
  <c r="AA101" i="5"/>
  <c r="AA89" i="5"/>
  <c r="Y89" i="5"/>
  <c r="AB101" i="5"/>
  <c r="Z101" i="5"/>
  <c r="U92" i="7"/>
  <c r="U89" i="7"/>
  <c r="T92" i="7"/>
  <c r="U91" i="7"/>
  <c r="I85" i="10"/>
  <c r="Y85" i="10" s="1"/>
  <c r="Y41" i="10"/>
  <c r="V92" i="7"/>
  <c r="T91" i="7"/>
  <c r="V91" i="7"/>
  <c r="V90" i="7"/>
  <c r="T90" i="7"/>
  <c r="U90" i="7"/>
  <c r="V89" i="7"/>
  <c r="T89" i="7"/>
  <c r="U87" i="7"/>
  <c r="T87" i="7"/>
  <c r="V87" i="7"/>
  <c r="V88" i="7"/>
  <c r="U88" i="7"/>
  <c r="T88" i="7"/>
  <c r="K76" i="4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X86" i="6"/>
  <c r="W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E87" i="6"/>
  <c r="F87" i="6"/>
  <c r="G87" i="6"/>
  <c r="H87" i="6"/>
  <c r="AB87" i="6" s="1"/>
  <c r="E88" i="6"/>
  <c r="F88" i="6"/>
  <c r="Z88" i="6" s="1"/>
  <c r="G88" i="6"/>
  <c r="H88" i="6"/>
  <c r="AB88" i="6" s="1"/>
  <c r="E89" i="6"/>
  <c r="F89" i="6"/>
  <c r="G89" i="6"/>
  <c r="H89" i="6"/>
  <c r="E90" i="6"/>
  <c r="F90" i="6"/>
  <c r="G90" i="6"/>
  <c r="H90" i="6"/>
  <c r="E91" i="6"/>
  <c r="F91" i="6"/>
  <c r="G91" i="6"/>
  <c r="H91" i="6"/>
  <c r="E92" i="6"/>
  <c r="F92" i="6"/>
  <c r="G92" i="6"/>
  <c r="H92" i="6"/>
  <c r="E93" i="6"/>
  <c r="F93" i="6"/>
  <c r="Z93" i="6" s="1"/>
  <c r="G93" i="6"/>
  <c r="H93" i="6"/>
  <c r="E94" i="6"/>
  <c r="F94" i="6"/>
  <c r="Z94" i="6" s="1"/>
  <c r="G94" i="6"/>
  <c r="AA94" i="6" s="1"/>
  <c r="H94" i="6"/>
  <c r="E95" i="6"/>
  <c r="F95" i="6"/>
  <c r="G95" i="6"/>
  <c r="H95" i="6"/>
  <c r="E96" i="6"/>
  <c r="F96" i="6"/>
  <c r="Z96" i="6" s="1"/>
  <c r="G96" i="6"/>
  <c r="H96" i="6"/>
  <c r="E103" i="6"/>
  <c r="F103" i="6"/>
  <c r="G103" i="6"/>
  <c r="H103" i="6"/>
  <c r="F86" i="6"/>
  <c r="G86" i="6"/>
  <c r="H86" i="6"/>
  <c r="E86" i="6"/>
  <c r="Y86" i="6" s="1"/>
  <c r="C87" i="6"/>
  <c r="C88" i="6"/>
  <c r="C89" i="6"/>
  <c r="C90" i="6"/>
  <c r="C91" i="6"/>
  <c r="C92" i="6"/>
  <c r="C93" i="6"/>
  <c r="C94" i="6"/>
  <c r="C95" i="6"/>
  <c r="C96" i="6"/>
  <c r="C103" i="6"/>
  <c r="C86" i="6"/>
  <c r="E88" i="5"/>
  <c r="Y88" i="5" s="1"/>
  <c r="C88" i="5"/>
  <c r="Y32" i="5"/>
  <c r="Z32" i="5"/>
  <c r="AA32" i="5"/>
  <c r="AB32" i="5"/>
  <c r="Y33" i="5"/>
  <c r="Z33" i="5"/>
  <c r="AA33" i="5"/>
  <c r="AB33" i="5"/>
  <c r="Y34" i="5"/>
  <c r="Z34" i="5"/>
  <c r="AA34" i="5"/>
  <c r="AB34" i="5"/>
  <c r="Y35" i="5"/>
  <c r="Z35" i="5"/>
  <c r="AA35" i="5"/>
  <c r="AB35" i="5"/>
  <c r="Y36" i="5"/>
  <c r="Z36" i="5"/>
  <c r="AA36" i="5"/>
  <c r="AB36" i="5"/>
  <c r="Y37" i="5"/>
  <c r="Z37" i="5"/>
  <c r="AA37" i="5"/>
  <c r="AB37" i="5"/>
  <c r="Y29" i="6"/>
  <c r="Z29" i="6"/>
  <c r="AA29" i="6"/>
  <c r="AB29" i="6"/>
  <c r="E84" i="7"/>
  <c r="F84" i="7"/>
  <c r="G84" i="7"/>
  <c r="H84" i="7"/>
  <c r="I84" i="7"/>
  <c r="J84" i="7"/>
  <c r="K84" i="7"/>
  <c r="L84" i="7"/>
  <c r="M84" i="7"/>
  <c r="N84" i="7"/>
  <c r="T84" i="7" s="1"/>
  <c r="O84" i="7"/>
  <c r="P84" i="7"/>
  <c r="Q84" i="7"/>
  <c r="R84" i="7"/>
  <c r="S84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E86" i="7"/>
  <c r="T86" i="7" s="1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E28" i="7"/>
  <c r="E45" i="7" s="1"/>
  <c r="F28" i="7"/>
  <c r="G28" i="7"/>
  <c r="G77" i="7" s="1"/>
  <c r="H28" i="7"/>
  <c r="H45" i="7" s="1"/>
  <c r="H94" i="7" s="1"/>
  <c r="I28" i="7"/>
  <c r="J28" i="7"/>
  <c r="K28" i="7"/>
  <c r="K45" i="7" s="1"/>
  <c r="K94" i="7" s="1"/>
  <c r="L28" i="7"/>
  <c r="L77" i="7" s="1"/>
  <c r="M28" i="7"/>
  <c r="M77" i="7" s="1"/>
  <c r="N28" i="7"/>
  <c r="O28" i="7"/>
  <c r="O77" i="7" s="1"/>
  <c r="P28" i="7"/>
  <c r="P77" i="7" s="1"/>
  <c r="Q28" i="7"/>
  <c r="Q45" i="7" s="1"/>
  <c r="Q94" i="7" s="1"/>
  <c r="R28" i="7"/>
  <c r="S28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P75" i="7"/>
  <c r="O75" i="7"/>
  <c r="N75" i="7"/>
  <c r="M75" i="7"/>
  <c r="L75" i="7"/>
  <c r="K75" i="7"/>
  <c r="J75" i="7"/>
  <c r="I75" i="7"/>
  <c r="H75" i="7"/>
  <c r="G75" i="7"/>
  <c r="F75" i="7"/>
  <c r="E75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E50" i="7"/>
  <c r="V46" i="7"/>
  <c r="U46" i="7"/>
  <c r="T46" i="7"/>
  <c r="V34" i="7"/>
  <c r="U34" i="7"/>
  <c r="T34" i="7"/>
  <c r="V33" i="7"/>
  <c r="U33" i="7"/>
  <c r="T33" i="7"/>
  <c r="V32" i="7"/>
  <c r="U32" i="7"/>
  <c r="T32" i="7"/>
  <c r="V31" i="7"/>
  <c r="U31" i="7"/>
  <c r="T31" i="7"/>
  <c r="V30" i="7"/>
  <c r="U30" i="7"/>
  <c r="T30" i="7"/>
  <c r="V29" i="7"/>
  <c r="U29" i="7"/>
  <c r="T29" i="7"/>
  <c r="S77" i="7"/>
  <c r="R77" i="7"/>
  <c r="N45" i="7"/>
  <c r="N94" i="7" s="1"/>
  <c r="J77" i="7"/>
  <c r="I77" i="7"/>
  <c r="F77" i="7"/>
  <c r="V27" i="7"/>
  <c r="U27" i="7"/>
  <c r="T27" i="7"/>
  <c r="V26" i="7"/>
  <c r="U26" i="7"/>
  <c r="T26" i="7"/>
  <c r="V25" i="7"/>
  <c r="U25" i="7"/>
  <c r="T25" i="7"/>
  <c r="V24" i="7"/>
  <c r="U24" i="7"/>
  <c r="T24" i="7"/>
  <c r="V23" i="7"/>
  <c r="U23" i="7"/>
  <c r="T23" i="7"/>
  <c r="V22" i="7"/>
  <c r="U22" i="7"/>
  <c r="T22" i="7"/>
  <c r="V21" i="7"/>
  <c r="U21" i="7"/>
  <c r="T21" i="7"/>
  <c r="V20" i="7"/>
  <c r="U20" i="7"/>
  <c r="T20" i="7"/>
  <c r="V19" i="7"/>
  <c r="U19" i="7"/>
  <c r="T19" i="7"/>
  <c r="V18" i="7"/>
  <c r="U18" i="7"/>
  <c r="T18" i="7"/>
  <c r="V17" i="7"/>
  <c r="U17" i="7"/>
  <c r="T17" i="7"/>
  <c r="V16" i="7"/>
  <c r="U16" i="7"/>
  <c r="T16" i="7"/>
  <c r="V15" i="7"/>
  <c r="U15" i="7"/>
  <c r="T15" i="7"/>
  <c r="V14" i="7"/>
  <c r="U14" i="7"/>
  <c r="T14" i="7"/>
  <c r="V13" i="7"/>
  <c r="U13" i="7"/>
  <c r="T13" i="7"/>
  <c r="V12" i="7"/>
  <c r="U12" i="7"/>
  <c r="T12" i="7"/>
  <c r="V11" i="7"/>
  <c r="U11" i="7"/>
  <c r="T11" i="7"/>
  <c r="V10" i="7"/>
  <c r="U10" i="7"/>
  <c r="T10" i="7"/>
  <c r="V9" i="7"/>
  <c r="U9" i="7"/>
  <c r="T9" i="7"/>
  <c r="V8" i="7"/>
  <c r="U8" i="7"/>
  <c r="T8" i="7"/>
  <c r="V7" i="7"/>
  <c r="U7" i="7"/>
  <c r="T7" i="7"/>
  <c r="V6" i="7"/>
  <c r="U6" i="7"/>
  <c r="T6" i="7"/>
  <c r="E58" i="6"/>
  <c r="E59" i="5"/>
  <c r="AB113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W113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R113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M113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H113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AG55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B28" i="4"/>
  <c r="AB86" i="4" s="1"/>
  <c r="W28" i="4"/>
  <c r="W54" i="4" s="1"/>
  <c r="W112" i="4" s="1"/>
  <c r="R28" i="4"/>
  <c r="R54" i="4" s="1"/>
  <c r="R112" i="4" s="1"/>
  <c r="M28" i="4"/>
  <c r="M54" i="4" s="1"/>
  <c r="M112" i="4" s="1"/>
  <c r="H28" i="4"/>
  <c r="H54" i="4" s="1"/>
  <c r="H112" i="4" s="1"/>
  <c r="E59" i="4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AB105" i="6" s="1"/>
  <c r="G105" i="6"/>
  <c r="AA105" i="6" s="1"/>
  <c r="F105" i="6"/>
  <c r="Z105" i="6" s="1"/>
  <c r="E105" i="6"/>
  <c r="Y105" i="6" s="1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AB84" i="6" s="1"/>
  <c r="G84" i="6"/>
  <c r="AA84" i="6" s="1"/>
  <c r="F84" i="6"/>
  <c r="Z84" i="6" s="1"/>
  <c r="E84" i="6"/>
  <c r="Y84" i="6" s="1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AB83" i="6" s="1"/>
  <c r="G83" i="6"/>
  <c r="AA83" i="6" s="1"/>
  <c r="F83" i="6"/>
  <c r="Z83" i="6" s="1"/>
  <c r="E83" i="6"/>
  <c r="Y83" i="6" s="1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AB82" i="6" s="1"/>
  <c r="G82" i="6"/>
  <c r="F82" i="6"/>
  <c r="Z82" i="6" s="1"/>
  <c r="E82" i="6"/>
  <c r="Y82" i="6" s="1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AB81" i="6" s="1"/>
  <c r="G81" i="6"/>
  <c r="F81" i="6"/>
  <c r="Z81" i="6" s="1"/>
  <c r="E81" i="6"/>
  <c r="Y81" i="6" s="1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AB80" i="6" s="1"/>
  <c r="G80" i="6"/>
  <c r="AA80" i="6" s="1"/>
  <c r="F80" i="6"/>
  <c r="Z80" i="6" s="1"/>
  <c r="E80" i="6"/>
  <c r="Y80" i="6" s="1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AB79" i="6" s="1"/>
  <c r="G79" i="6"/>
  <c r="F79" i="6"/>
  <c r="Z79" i="6" s="1"/>
  <c r="E79" i="6"/>
  <c r="Y79" i="6" s="1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AB78" i="6" s="1"/>
  <c r="G78" i="6"/>
  <c r="AA78" i="6" s="1"/>
  <c r="F78" i="6"/>
  <c r="Z78" i="6" s="1"/>
  <c r="E78" i="6"/>
  <c r="Y78" i="6" s="1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AA77" i="6" s="1"/>
  <c r="F77" i="6"/>
  <c r="Z77" i="6" s="1"/>
  <c r="E77" i="6"/>
  <c r="Y77" i="6" s="1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AB76" i="6" s="1"/>
  <c r="G76" i="6"/>
  <c r="F76" i="6"/>
  <c r="Z76" i="6" s="1"/>
  <c r="E76" i="6"/>
  <c r="Y76" i="6" s="1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Z75" i="6" s="1"/>
  <c r="E75" i="6"/>
  <c r="Y75" i="6" s="1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AB74" i="6" s="1"/>
  <c r="G74" i="6"/>
  <c r="AA74" i="6" s="1"/>
  <c r="F74" i="6"/>
  <c r="Z74" i="6" s="1"/>
  <c r="E74" i="6"/>
  <c r="Y74" i="6" s="1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AB73" i="6" s="1"/>
  <c r="G73" i="6"/>
  <c r="AA73" i="6" s="1"/>
  <c r="F73" i="6"/>
  <c r="Z73" i="6" s="1"/>
  <c r="E73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AB72" i="6" s="1"/>
  <c r="G72" i="6"/>
  <c r="AA72" i="6" s="1"/>
  <c r="F72" i="6"/>
  <c r="Z72" i="6" s="1"/>
  <c r="E72" i="6"/>
  <c r="Y72" i="6" s="1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AB71" i="6" s="1"/>
  <c r="G71" i="6"/>
  <c r="F71" i="6"/>
  <c r="Z71" i="6" s="1"/>
  <c r="E71" i="6"/>
  <c r="Y71" i="6" s="1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AB70" i="6" s="1"/>
  <c r="G70" i="6"/>
  <c r="AA70" i="6" s="1"/>
  <c r="F70" i="6"/>
  <c r="Z70" i="6" s="1"/>
  <c r="E70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AB69" i="6" s="1"/>
  <c r="G69" i="6"/>
  <c r="AA69" i="6" s="1"/>
  <c r="F69" i="6"/>
  <c r="Z69" i="6" s="1"/>
  <c r="E69" i="6"/>
  <c r="Y69" i="6" s="1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AA68" i="6" s="1"/>
  <c r="F68" i="6"/>
  <c r="Z68" i="6" s="1"/>
  <c r="E68" i="6"/>
  <c r="Y68" i="6" s="1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AB67" i="6" s="1"/>
  <c r="G67" i="6"/>
  <c r="AA67" i="6" s="1"/>
  <c r="F67" i="6"/>
  <c r="Z67" i="6" s="1"/>
  <c r="E67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AB66" i="6" s="1"/>
  <c r="G66" i="6"/>
  <c r="AA66" i="6" s="1"/>
  <c r="F66" i="6"/>
  <c r="Z66" i="6" s="1"/>
  <c r="E66" i="6"/>
  <c r="Y66" i="6" s="1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Z65" i="6" s="1"/>
  <c r="E65" i="6"/>
  <c r="Y65" i="6" s="1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AA64" i="6" s="1"/>
  <c r="F64" i="6"/>
  <c r="Z64" i="6" s="1"/>
  <c r="E64" i="6"/>
  <c r="Y64" i="6" s="1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Z63" i="6" s="1"/>
  <c r="E63" i="6"/>
  <c r="Y63" i="6" s="1"/>
  <c r="AB54" i="6"/>
  <c r="AA54" i="6"/>
  <c r="Z54" i="6"/>
  <c r="Y54" i="6"/>
  <c r="X28" i="6"/>
  <c r="X85" i="6" s="1"/>
  <c r="W28" i="6"/>
  <c r="W85" i="6" s="1"/>
  <c r="V28" i="6"/>
  <c r="V85" i="6" s="1"/>
  <c r="U28" i="6"/>
  <c r="U53" i="6" s="1"/>
  <c r="U104" i="6" s="1"/>
  <c r="T28" i="6"/>
  <c r="T85" i="6" s="1"/>
  <c r="S28" i="6"/>
  <c r="S85" i="6" s="1"/>
  <c r="R28" i="6"/>
  <c r="R85" i="6" s="1"/>
  <c r="Q28" i="6"/>
  <c r="Q85" i="6" s="1"/>
  <c r="P28" i="6"/>
  <c r="P85" i="6" s="1"/>
  <c r="O28" i="6"/>
  <c r="O85" i="6" s="1"/>
  <c r="N28" i="6"/>
  <c r="N85" i="6" s="1"/>
  <c r="M28" i="6"/>
  <c r="M85" i="6" s="1"/>
  <c r="L28" i="6"/>
  <c r="L85" i="6" s="1"/>
  <c r="K28" i="6"/>
  <c r="K85" i="6" s="1"/>
  <c r="J28" i="6"/>
  <c r="J85" i="6" s="1"/>
  <c r="I28" i="6"/>
  <c r="I53" i="6" s="1"/>
  <c r="I104" i="6" s="1"/>
  <c r="H28" i="6"/>
  <c r="H85" i="6" s="1"/>
  <c r="G28" i="6"/>
  <c r="G85" i="6" s="1"/>
  <c r="F28" i="6"/>
  <c r="F85" i="6" s="1"/>
  <c r="Z85" i="6" s="1"/>
  <c r="E28" i="6"/>
  <c r="E85" i="6" s="1"/>
  <c r="AB27" i="6"/>
  <c r="AA27" i="6"/>
  <c r="Z27" i="6"/>
  <c r="Y27" i="6"/>
  <c r="AB26" i="6"/>
  <c r="AA26" i="6"/>
  <c r="Z26" i="6"/>
  <c r="Y26" i="6"/>
  <c r="AB25" i="6"/>
  <c r="AA25" i="6"/>
  <c r="Z25" i="6"/>
  <c r="Y25" i="6"/>
  <c r="AB24" i="6"/>
  <c r="AA24" i="6"/>
  <c r="Z24" i="6"/>
  <c r="Y24" i="6"/>
  <c r="AB23" i="6"/>
  <c r="AA23" i="6"/>
  <c r="Z23" i="6"/>
  <c r="Y23" i="6"/>
  <c r="AB22" i="6"/>
  <c r="AA22" i="6"/>
  <c r="Z22" i="6"/>
  <c r="Y22" i="6"/>
  <c r="AB21" i="6"/>
  <c r="AA21" i="6"/>
  <c r="Z21" i="6"/>
  <c r="Y21" i="6"/>
  <c r="AB20" i="6"/>
  <c r="AA20" i="6"/>
  <c r="Z20" i="6"/>
  <c r="Y20" i="6"/>
  <c r="AB19" i="6"/>
  <c r="AA19" i="6"/>
  <c r="Z19" i="6"/>
  <c r="Y19" i="6"/>
  <c r="AB18" i="6"/>
  <c r="AA18" i="6"/>
  <c r="Z18" i="6"/>
  <c r="Y18" i="6"/>
  <c r="AB17" i="6"/>
  <c r="AA17" i="6"/>
  <c r="Z17" i="6"/>
  <c r="Y17" i="6"/>
  <c r="AB16" i="6"/>
  <c r="AA16" i="6"/>
  <c r="Z16" i="6"/>
  <c r="Y16" i="6"/>
  <c r="AB15" i="6"/>
  <c r="AA15" i="6"/>
  <c r="Z15" i="6"/>
  <c r="Y15" i="6"/>
  <c r="AB14" i="6"/>
  <c r="AA14" i="6"/>
  <c r="Z14" i="6"/>
  <c r="Y14" i="6"/>
  <c r="AB13" i="6"/>
  <c r="AA13" i="6"/>
  <c r="Z13" i="6"/>
  <c r="Y13" i="6"/>
  <c r="AB12" i="6"/>
  <c r="AA12" i="6"/>
  <c r="Z12" i="6"/>
  <c r="Y12" i="6"/>
  <c r="AB11" i="6"/>
  <c r="AA11" i="6"/>
  <c r="Z11" i="6"/>
  <c r="Y11" i="6"/>
  <c r="AB10" i="6"/>
  <c r="AA10" i="6"/>
  <c r="Z10" i="6"/>
  <c r="Y10" i="6"/>
  <c r="AB9" i="6"/>
  <c r="AA9" i="6"/>
  <c r="Z9" i="6"/>
  <c r="Y9" i="6"/>
  <c r="AB8" i="6"/>
  <c r="AA8" i="6"/>
  <c r="Z8" i="6"/>
  <c r="Y8" i="6"/>
  <c r="AB7" i="6"/>
  <c r="AA7" i="6"/>
  <c r="Z7" i="6"/>
  <c r="Y7" i="6"/>
  <c r="AB6" i="6"/>
  <c r="AA6" i="6"/>
  <c r="Z6" i="6"/>
  <c r="Y6" i="6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AB113" i="5" s="1"/>
  <c r="G113" i="5"/>
  <c r="F113" i="5"/>
  <c r="Z113" i="5" s="1"/>
  <c r="E113" i="5"/>
  <c r="Y113" i="5" s="1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AB85" i="5" s="1"/>
  <c r="G85" i="5"/>
  <c r="F85" i="5"/>
  <c r="Z85" i="5" s="1"/>
  <c r="E85" i="5"/>
  <c r="Y85" i="5" s="1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AB83" i="5" s="1"/>
  <c r="G83" i="5"/>
  <c r="F83" i="5"/>
  <c r="Z83" i="5" s="1"/>
  <c r="E83" i="5"/>
  <c r="Y83" i="5" s="1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AB81" i="5" s="1"/>
  <c r="G81" i="5"/>
  <c r="F81" i="5"/>
  <c r="Z81" i="5" s="1"/>
  <c r="E81" i="5"/>
  <c r="Y81" i="5" s="1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AA80" i="5" s="1"/>
  <c r="F80" i="5"/>
  <c r="E80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AB79" i="5" s="1"/>
  <c r="G79" i="5"/>
  <c r="F79" i="5"/>
  <c r="E79" i="5"/>
  <c r="Y79" i="5" s="1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AB77" i="5" s="1"/>
  <c r="G77" i="5"/>
  <c r="F77" i="5"/>
  <c r="Z77" i="5" s="1"/>
  <c r="E77" i="5"/>
  <c r="Y77" i="5" s="1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AA76" i="5" s="1"/>
  <c r="F76" i="5"/>
  <c r="E76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AB75" i="5" s="1"/>
  <c r="G75" i="5"/>
  <c r="F75" i="5"/>
  <c r="Z75" i="5" s="1"/>
  <c r="E75" i="5"/>
  <c r="Y75" i="5" s="1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AA74" i="5" s="1"/>
  <c r="F74" i="5"/>
  <c r="E74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AB73" i="5" s="1"/>
  <c r="G73" i="5"/>
  <c r="F73" i="5"/>
  <c r="Z73" i="5" s="1"/>
  <c r="E73" i="5"/>
  <c r="Y73" i="5" s="1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AA72" i="5" s="1"/>
  <c r="F72" i="5"/>
  <c r="E72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AB71" i="5" s="1"/>
  <c r="G71" i="5"/>
  <c r="F71" i="5"/>
  <c r="Z71" i="5" s="1"/>
  <c r="E71" i="5"/>
  <c r="Y71" i="5" s="1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AB69" i="5" s="1"/>
  <c r="G69" i="5"/>
  <c r="F69" i="5"/>
  <c r="Z69" i="5" s="1"/>
  <c r="E69" i="5"/>
  <c r="Y69" i="5" s="1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AB67" i="5" s="1"/>
  <c r="G67" i="5"/>
  <c r="F67" i="5"/>
  <c r="Z67" i="5" s="1"/>
  <c r="E67" i="5"/>
  <c r="Y67" i="5" s="1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AB65" i="5" s="1"/>
  <c r="G65" i="5"/>
  <c r="F65" i="5"/>
  <c r="Z65" i="5" s="1"/>
  <c r="E65" i="5"/>
  <c r="Y65" i="5" s="1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AB55" i="5"/>
  <c r="AA55" i="5"/>
  <c r="Z55" i="5"/>
  <c r="Y55" i="5"/>
  <c r="AB40" i="5"/>
  <c r="AA40" i="5"/>
  <c r="Z40" i="5"/>
  <c r="Y40" i="5"/>
  <c r="AB39" i="5"/>
  <c r="AA39" i="5"/>
  <c r="Z39" i="5"/>
  <c r="Y39" i="5"/>
  <c r="AB38" i="5"/>
  <c r="AA38" i="5"/>
  <c r="Z38" i="5"/>
  <c r="Y38" i="5"/>
  <c r="AB31" i="5"/>
  <c r="AA31" i="5"/>
  <c r="Z31" i="5"/>
  <c r="Y31" i="5"/>
  <c r="AB30" i="5"/>
  <c r="AA30" i="5"/>
  <c r="Z30" i="5"/>
  <c r="Y30" i="5"/>
  <c r="X28" i="5"/>
  <c r="X86" i="5" s="1"/>
  <c r="W28" i="5"/>
  <c r="W86" i="5" s="1"/>
  <c r="V28" i="5"/>
  <c r="V86" i="5" s="1"/>
  <c r="U28" i="5"/>
  <c r="U54" i="5" s="1"/>
  <c r="U112" i="5" s="1"/>
  <c r="T28" i="5"/>
  <c r="T86" i="5" s="1"/>
  <c r="S28" i="5"/>
  <c r="S86" i="5" s="1"/>
  <c r="R28" i="5"/>
  <c r="R86" i="5" s="1"/>
  <c r="Q28" i="5"/>
  <c r="Q86" i="5" s="1"/>
  <c r="P28" i="5"/>
  <c r="P86" i="5" s="1"/>
  <c r="O28" i="5"/>
  <c r="O86" i="5" s="1"/>
  <c r="N28" i="5"/>
  <c r="N86" i="5" s="1"/>
  <c r="M28" i="5"/>
  <c r="M54" i="5" s="1"/>
  <c r="M112" i="5" s="1"/>
  <c r="L28" i="5"/>
  <c r="L86" i="5" s="1"/>
  <c r="K28" i="5"/>
  <c r="K86" i="5" s="1"/>
  <c r="J28" i="5"/>
  <c r="J86" i="5" s="1"/>
  <c r="I28" i="5"/>
  <c r="I54" i="5" s="1"/>
  <c r="I112" i="5" s="1"/>
  <c r="H28" i="5"/>
  <c r="H86" i="5" s="1"/>
  <c r="G28" i="5"/>
  <c r="G86" i="5" s="1"/>
  <c r="F28" i="5"/>
  <c r="F86" i="5" s="1"/>
  <c r="E28" i="5"/>
  <c r="AB27" i="5"/>
  <c r="AA27" i="5"/>
  <c r="Z27" i="5"/>
  <c r="Y27" i="5"/>
  <c r="AB26" i="5"/>
  <c r="AA26" i="5"/>
  <c r="Z26" i="5"/>
  <c r="Y26" i="5"/>
  <c r="AB25" i="5"/>
  <c r="AA25" i="5"/>
  <c r="Z25" i="5"/>
  <c r="Y25" i="5"/>
  <c r="AB24" i="5"/>
  <c r="AA24" i="5"/>
  <c r="Z24" i="5"/>
  <c r="Y24" i="5"/>
  <c r="AB23" i="5"/>
  <c r="AA23" i="5"/>
  <c r="Z23" i="5"/>
  <c r="Y23" i="5"/>
  <c r="AB22" i="5"/>
  <c r="AA22" i="5"/>
  <c r="Z22" i="5"/>
  <c r="Y22" i="5"/>
  <c r="AB21" i="5"/>
  <c r="AA21" i="5"/>
  <c r="Z21" i="5"/>
  <c r="Y21" i="5"/>
  <c r="AB20" i="5"/>
  <c r="AA20" i="5"/>
  <c r="Z20" i="5"/>
  <c r="Y20" i="5"/>
  <c r="AB19" i="5"/>
  <c r="AA19" i="5"/>
  <c r="Z19" i="5"/>
  <c r="Y19" i="5"/>
  <c r="AB18" i="5"/>
  <c r="AA18" i="5"/>
  <c r="Z18" i="5"/>
  <c r="Y18" i="5"/>
  <c r="AB17" i="5"/>
  <c r="AA17" i="5"/>
  <c r="Z17" i="5"/>
  <c r="Y17" i="5"/>
  <c r="AB16" i="5"/>
  <c r="AA16" i="5"/>
  <c r="Z16" i="5"/>
  <c r="Y16" i="5"/>
  <c r="AB15" i="5"/>
  <c r="AA15" i="5"/>
  <c r="Z15" i="5"/>
  <c r="Y15" i="5"/>
  <c r="AB14" i="5"/>
  <c r="AA14" i="5"/>
  <c r="Z14" i="5"/>
  <c r="Y14" i="5"/>
  <c r="AB13" i="5"/>
  <c r="AA13" i="5"/>
  <c r="Z13" i="5"/>
  <c r="Y13" i="5"/>
  <c r="AB12" i="5"/>
  <c r="AA12" i="5"/>
  <c r="Z12" i="5"/>
  <c r="Y12" i="5"/>
  <c r="AB11" i="5"/>
  <c r="AA11" i="5"/>
  <c r="Z11" i="5"/>
  <c r="Y11" i="5"/>
  <c r="AB10" i="5"/>
  <c r="AA10" i="5"/>
  <c r="Z10" i="5"/>
  <c r="Y10" i="5"/>
  <c r="AB9" i="5"/>
  <c r="AA9" i="5"/>
  <c r="Z9" i="5"/>
  <c r="Y9" i="5"/>
  <c r="AB8" i="5"/>
  <c r="AA8" i="5"/>
  <c r="Z8" i="5"/>
  <c r="Y8" i="5"/>
  <c r="AB7" i="5"/>
  <c r="AA7" i="5"/>
  <c r="Z7" i="5"/>
  <c r="Y7" i="5"/>
  <c r="AB6" i="5"/>
  <c r="AA6" i="5"/>
  <c r="Z6" i="5"/>
  <c r="Y6" i="5"/>
  <c r="AC113" i="4"/>
  <c r="AA113" i="4"/>
  <c r="Z113" i="4"/>
  <c r="Y113" i="4"/>
  <c r="X113" i="4"/>
  <c r="V113" i="4"/>
  <c r="U113" i="4"/>
  <c r="T113" i="4"/>
  <c r="S113" i="4"/>
  <c r="Q113" i="4"/>
  <c r="P113" i="4"/>
  <c r="O113" i="4"/>
  <c r="N113" i="4"/>
  <c r="L113" i="4"/>
  <c r="K113" i="4"/>
  <c r="J113" i="4"/>
  <c r="I113" i="4"/>
  <c r="G113" i="4"/>
  <c r="F113" i="4"/>
  <c r="E113" i="4"/>
  <c r="AH109" i="4"/>
  <c r="AE109" i="4"/>
  <c r="AH108" i="4"/>
  <c r="AE108" i="4"/>
  <c r="AH107" i="4"/>
  <c r="AF107" i="4"/>
  <c r="AE107" i="4"/>
  <c r="AC85" i="4"/>
  <c r="AA85" i="4"/>
  <c r="Z85" i="4"/>
  <c r="Y85" i="4"/>
  <c r="X85" i="4"/>
  <c r="V85" i="4"/>
  <c r="U85" i="4"/>
  <c r="T85" i="4"/>
  <c r="S85" i="4"/>
  <c r="Q85" i="4"/>
  <c r="P85" i="4"/>
  <c r="O85" i="4"/>
  <c r="N85" i="4"/>
  <c r="L85" i="4"/>
  <c r="K85" i="4"/>
  <c r="J85" i="4"/>
  <c r="I85" i="4"/>
  <c r="G85" i="4"/>
  <c r="AF85" i="4" s="1"/>
  <c r="F85" i="4"/>
  <c r="E85" i="4"/>
  <c r="AC84" i="4"/>
  <c r="AA84" i="4"/>
  <c r="Z84" i="4"/>
  <c r="Y84" i="4"/>
  <c r="X84" i="4"/>
  <c r="V84" i="4"/>
  <c r="U84" i="4"/>
  <c r="T84" i="4"/>
  <c r="S84" i="4"/>
  <c r="Q84" i="4"/>
  <c r="P84" i="4"/>
  <c r="O84" i="4"/>
  <c r="N84" i="4"/>
  <c r="L84" i="4"/>
  <c r="K84" i="4"/>
  <c r="J84" i="4"/>
  <c r="I84" i="4"/>
  <c r="AH84" i="4" s="1"/>
  <c r="G84" i="4"/>
  <c r="F84" i="4"/>
  <c r="E84" i="4"/>
  <c r="AC83" i="4"/>
  <c r="AA83" i="4"/>
  <c r="Z83" i="4"/>
  <c r="Y83" i="4"/>
  <c r="X83" i="4"/>
  <c r="V83" i="4"/>
  <c r="U83" i="4"/>
  <c r="T83" i="4"/>
  <c r="S83" i="4"/>
  <c r="Q83" i="4"/>
  <c r="P83" i="4"/>
  <c r="O83" i="4"/>
  <c r="N83" i="4"/>
  <c r="L83" i="4"/>
  <c r="K83" i="4"/>
  <c r="J83" i="4"/>
  <c r="I83" i="4"/>
  <c r="G83" i="4"/>
  <c r="AF83" i="4" s="1"/>
  <c r="F83" i="4"/>
  <c r="E83" i="4"/>
  <c r="AC82" i="4"/>
  <c r="AA82" i="4"/>
  <c r="Z82" i="4"/>
  <c r="Y82" i="4"/>
  <c r="X82" i="4"/>
  <c r="V82" i="4"/>
  <c r="U82" i="4"/>
  <c r="T82" i="4"/>
  <c r="S82" i="4"/>
  <c r="Q82" i="4"/>
  <c r="P82" i="4"/>
  <c r="O82" i="4"/>
  <c r="N82" i="4"/>
  <c r="L82" i="4"/>
  <c r="K82" i="4"/>
  <c r="J82" i="4"/>
  <c r="I82" i="4"/>
  <c r="AH82" i="4" s="1"/>
  <c r="G82" i="4"/>
  <c r="F82" i="4"/>
  <c r="AE82" i="4" s="1"/>
  <c r="E82" i="4"/>
  <c r="AC81" i="4"/>
  <c r="AA81" i="4"/>
  <c r="Z81" i="4"/>
  <c r="Y81" i="4"/>
  <c r="X81" i="4"/>
  <c r="V81" i="4"/>
  <c r="U81" i="4"/>
  <c r="T81" i="4"/>
  <c r="S81" i="4"/>
  <c r="Q81" i="4"/>
  <c r="P81" i="4"/>
  <c r="O81" i="4"/>
  <c r="N81" i="4"/>
  <c r="L81" i="4"/>
  <c r="K81" i="4"/>
  <c r="J81" i="4"/>
  <c r="I81" i="4"/>
  <c r="G81" i="4"/>
  <c r="F81" i="4"/>
  <c r="E81" i="4"/>
  <c r="AD81" i="4" s="1"/>
  <c r="AC80" i="4"/>
  <c r="AA80" i="4"/>
  <c r="Z80" i="4"/>
  <c r="Y80" i="4"/>
  <c r="X80" i="4"/>
  <c r="V80" i="4"/>
  <c r="U80" i="4"/>
  <c r="T80" i="4"/>
  <c r="S80" i="4"/>
  <c r="Q80" i="4"/>
  <c r="P80" i="4"/>
  <c r="O80" i="4"/>
  <c r="N80" i="4"/>
  <c r="L80" i="4"/>
  <c r="K80" i="4"/>
  <c r="J80" i="4"/>
  <c r="I80" i="4"/>
  <c r="G80" i="4"/>
  <c r="F80" i="4"/>
  <c r="E80" i="4"/>
  <c r="AC79" i="4"/>
  <c r="AA79" i="4"/>
  <c r="Z79" i="4"/>
  <c r="Y79" i="4"/>
  <c r="X79" i="4"/>
  <c r="V79" i="4"/>
  <c r="U79" i="4"/>
  <c r="T79" i="4"/>
  <c r="S79" i="4"/>
  <c r="Q79" i="4"/>
  <c r="P79" i="4"/>
  <c r="O79" i="4"/>
  <c r="N79" i="4"/>
  <c r="L79" i="4"/>
  <c r="K79" i="4"/>
  <c r="J79" i="4"/>
  <c r="I79" i="4"/>
  <c r="G79" i="4"/>
  <c r="AF79" i="4" s="1"/>
  <c r="F79" i="4"/>
  <c r="E79" i="4"/>
  <c r="AC78" i="4"/>
  <c r="AA78" i="4"/>
  <c r="Z78" i="4"/>
  <c r="Y78" i="4"/>
  <c r="X78" i="4"/>
  <c r="V78" i="4"/>
  <c r="U78" i="4"/>
  <c r="T78" i="4"/>
  <c r="S78" i="4"/>
  <c r="Q78" i="4"/>
  <c r="P78" i="4"/>
  <c r="O78" i="4"/>
  <c r="N78" i="4"/>
  <c r="L78" i="4"/>
  <c r="K78" i="4"/>
  <c r="J78" i="4"/>
  <c r="I78" i="4"/>
  <c r="AH78" i="4" s="1"/>
  <c r="G78" i="4"/>
  <c r="F78" i="4"/>
  <c r="E78" i="4"/>
  <c r="AC77" i="4"/>
  <c r="AA77" i="4"/>
  <c r="Z77" i="4"/>
  <c r="Y77" i="4"/>
  <c r="X77" i="4"/>
  <c r="V77" i="4"/>
  <c r="U77" i="4"/>
  <c r="T77" i="4"/>
  <c r="S77" i="4"/>
  <c r="Q77" i="4"/>
  <c r="P77" i="4"/>
  <c r="O77" i="4"/>
  <c r="N77" i="4"/>
  <c r="L77" i="4"/>
  <c r="K77" i="4"/>
  <c r="J77" i="4"/>
  <c r="I77" i="4"/>
  <c r="G77" i="4"/>
  <c r="AF77" i="4" s="1"/>
  <c r="F77" i="4"/>
  <c r="E77" i="4"/>
  <c r="AC76" i="4"/>
  <c r="AA76" i="4"/>
  <c r="Z76" i="4"/>
  <c r="Y76" i="4"/>
  <c r="X76" i="4"/>
  <c r="V76" i="4"/>
  <c r="U76" i="4"/>
  <c r="T76" i="4"/>
  <c r="S76" i="4"/>
  <c r="Q76" i="4"/>
  <c r="P76" i="4"/>
  <c r="O76" i="4"/>
  <c r="N76" i="4"/>
  <c r="L76" i="4"/>
  <c r="J76" i="4"/>
  <c r="I76" i="4"/>
  <c r="G76" i="4"/>
  <c r="F76" i="4"/>
  <c r="E76" i="4"/>
  <c r="AC75" i="4"/>
  <c r="AA75" i="4"/>
  <c r="Z75" i="4"/>
  <c r="Y75" i="4"/>
  <c r="X75" i="4"/>
  <c r="V75" i="4"/>
  <c r="U75" i="4"/>
  <c r="T75" i="4"/>
  <c r="S75" i="4"/>
  <c r="Q75" i="4"/>
  <c r="P75" i="4"/>
  <c r="O75" i="4"/>
  <c r="N75" i="4"/>
  <c r="L75" i="4"/>
  <c r="K75" i="4"/>
  <c r="J75" i="4"/>
  <c r="I75" i="4"/>
  <c r="G75" i="4"/>
  <c r="F75" i="4"/>
  <c r="E75" i="4"/>
  <c r="AC74" i="4"/>
  <c r="AA74" i="4"/>
  <c r="Z74" i="4"/>
  <c r="Y74" i="4"/>
  <c r="X74" i="4"/>
  <c r="V74" i="4"/>
  <c r="U74" i="4"/>
  <c r="T74" i="4"/>
  <c r="S74" i="4"/>
  <c r="Q74" i="4"/>
  <c r="P74" i="4"/>
  <c r="O74" i="4"/>
  <c r="N74" i="4"/>
  <c r="L74" i="4"/>
  <c r="K74" i="4"/>
  <c r="J74" i="4"/>
  <c r="I74" i="4"/>
  <c r="AH74" i="4" s="1"/>
  <c r="G74" i="4"/>
  <c r="AF74" i="4" s="1"/>
  <c r="F74" i="4"/>
  <c r="E74" i="4"/>
  <c r="AD74" i="4" s="1"/>
  <c r="AC73" i="4"/>
  <c r="AA73" i="4"/>
  <c r="Z73" i="4"/>
  <c r="Y73" i="4"/>
  <c r="X73" i="4"/>
  <c r="V73" i="4"/>
  <c r="U73" i="4"/>
  <c r="T73" i="4"/>
  <c r="S73" i="4"/>
  <c r="Q73" i="4"/>
  <c r="P73" i="4"/>
  <c r="O73" i="4"/>
  <c r="N73" i="4"/>
  <c r="L73" i="4"/>
  <c r="K73" i="4"/>
  <c r="J73" i="4"/>
  <c r="I73" i="4"/>
  <c r="G73" i="4"/>
  <c r="F73" i="4"/>
  <c r="E73" i="4"/>
  <c r="AC72" i="4"/>
  <c r="AA72" i="4"/>
  <c r="Z72" i="4"/>
  <c r="Y72" i="4"/>
  <c r="X72" i="4"/>
  <c r="V72" i="4"/>
  <c r="U72" i="4"/>
  <c r="T72" i="4"/>
  <c r="S72" i="4"/>
  <c r="Q72" i="4"/>
  <c r="P72" i="4"/>
  <c r="O72" i="4"/>
  <c r="N72" i="4"/>
  <c r="L72" i="4"/>
  <c r="K72" i="4"/>
  <c r="J72" i="4"/>
  <c r="I72" i="4"/>
  <c r="AH72" i="4" s="1"/>
  <c r="G72" i="4"/>
  <c r="AF72" i="4" s="1"/>
  <c r="F72" i="4"/>
  <c r="E72" i="4"/>
  <c r="AC71" i="4"/>
  <c r="AA71" i="4"/>
  <c r="Z71" i="4"/>
  <c r="Y71" i="4"/>
  <c r="X71" i="4"/>
  <c r="V71" i="4"/>
  <c r="U71" i="4"/>
  <c r="T71" i="4"/>
  <c r="S71" i="4"/>
  <c r="Q71" i="4"/>
  <c r="P71" i="4"/>
  <c r="O71" i="4"/>
  <c r="N71" i="4"/>
  <c r="L71" i="4"/>
  <c r="K71" i="4"/>
  <c r="J71" i="4"/>
  <c r="I71" i="4"/>
  <c r="G71" i="4"/>
  <c r="F71" i="4"/>
  <c r="E71" i="4"/>
  <c r="AC70" i="4"/>
  <c r="AA70" i="4"/>
  <c r="Z70" i="4"/>
  <c r="Y70" i="4"/>
  <c r="X70" i="4"/>
  <c r="V70" i="4"/>
  <c r="U70" i="4"/>
  <c r="T70" i="4"/>
  <c r="S70" i="4"/>
  <c r="Q70" i="4"/>
  <c r="P70" i="4"/>
  <c r="O70" i="4"/>
  <c r="N70" i="4"/>
  <c r="L70" i="4"/>
  <c r="K70" i="4"/>
  <c r="J70" i="4"/>
  <c r="I70" i="4"/>
  <c r="AH70" i="4" s="1"/>
  <c r="G70" i="4"/>
  <c r="AF70" i="4" s="1"/>
  <c r="F70" i="4"/>
  <c r="E70" i="4"/>
  <c r="AC69" i="4"/>
  <c r="AA69" i="4"/>
  <c r="Z69" i="4"/>
  <c r="Y69" i="4"/>
  <c r="X69" i="4"/>
  <c r="V69" i="4"/>
  <c r="U69" i="4"/>
  <c r="T69" i="4"/>
  <c r="S69" i="4"/>
  <c r="Q69" i="4"/>
  <c r="P69" i="4"/>
  <c r="O69" i="4"/>
  <c r="N69" i="4"/>
  <c r="L69" i="4"/>
  <c r="K69" i="4"/>
  <c r="J69" i="4"/>
  <c r="I69" i="4"/>
  <c r="G69" i="4"/>
  <c r="F69" i="4"/>
  <c r="E69" i="4"/>
  <c r="AC68" i="4"/>
  <c r="AA68" i="4"/>
  <c r="Z68" i="4"/>
  <c r="Y68" i="4"/>
  <c r="X68" i="4"/>
  <c r="V68" i="4"/>
  <c r="U68" i="4"/>
  <c r="T68" i="4"/>
  <c r="S68" i="4"/>
  <c r="Q68" i="4"/>
  <c r="P68" i="4"/>
  <c r="O68" i="4"/>
  <c r="N68" i="4"/>
  <c r="L68" i="4"/>
  <c r="K68" i="4"/>
  <c r="J68" i="4"/>
  <c r="I68" i="4"/>
  <c r="AH68" i="4" s="1"/>
  <c r="G68" i="4"/>
  <c r="AF68" i="4" s="1"/>
  <c r="F68" i="4"/>
  <c r="E68" i="4"/>
  <c r="AC67" i="4"/>
  <c r="AA67" i="4"/>
  <c r="Z67" i="4"/>
  <c r="Y67" i="4"/>
  <c r="X67" i="4"/>
  <c r="V67" i="4"/>
  <c r="U67" i="4"/>
  <c r="T67" i="4"/>
  <c r="S67" i="4"/>
  <c r="Q67" i="4"/>
  <c r="P67" i="4"/>
  <c r="O67" i="4"/>
  <c r="N67" i="4"/>
  <c r="L67" i="4"/>
  <c r="K67" i="4"/>
  <c r="J67" i="4"/>
  <c r="I67" i="4"/>
  <c r="G67" i="4"/>
  <c r="F67" i="4"/>
  <c r="E67" i="4"/>
  <c r="AC66" i="4"/>
  <c r="AA66" i="4"/>
  <c r="Z66" i="4"/>
  <c r="Y66" i="4"/>
  <c r="X66" i="4"/>
  <c r="V66" i="4"/>
  <c r="U66" i="4"/>
  <c r="T66" i="4"/>
  <c r="S66" i="4"/>
  <c r="Q66" i="4"/>
  <c r="P66" i="4"/>
  <c r="O66" i="4"/>
  <c r="N66" i="4"/>
  <c r="L66" i="4"/>
  <c r="K66" i="4"/>
  <c r="J66" i="4"/>
  <c r="I66" i="4"/>
  <c r="AH66" i="4" s="1"/>
  <c r="G66" i="4"/>
  <c r="AF66" i="4" s="1"/>
  <c r="F66" i="4"/>
  <c r="E66" i="4"/>
  <c r="AD66" i="4" s="1"/>
  <c r="AC65" i="4"/>
  <c r="AA65" i="4"/>
  <c r="Z65" i="4"/>
  <c r="Y65" i="4"/>
  <c r="X65" i="4"/>
  <c r="V65" i="4"/>
  <c r="U65" i="4"/>
  <c r="T65" i="4"/>
  <c r="S65" i="4"/>
  <c r="Q65" i="4"/>
  <c r="P65" i="4"/>
  <c r="O65" i="4"/>
  <c r="N65" i="4"/>
  <c r="L65" i="4"/>
  <c r="K65" i="4"/>
  <c r="J65" i="4"/>
  <c r="I65" i="4"/>
  <c r="G65" i="4"/>
  <c r="F65" i="4"/>
  <c r="E65" i="4"/>
  <c r="AC64" i="4"/>
  <c r="AA64" i="4"/>
  <c r="Z64" i="4"/>
  <c r="Y64" i="4"/>
  <c r="X64" i="4"/>
  <c r="V64" i="4"/>
  <c r="U64" i="4"/>
  <c r="T64" i="4"/>
  <c r="S64" i="4"/>
  <c r="Q64" i="4"/>
  <c r="P64" i="4"/>
  <c r="O64" i="4"/>
  <c r="N64" i="4"/>
  <c r="L64" i="4"/>
  <c r="K64" i="4"/>
  <c r="J64" i="4"/>
  <c r="I64" i="4"/>
  <c r="G64" i="4"/>
  <c r="AF64" i="4" s="1"/>
  <c r="F64" i="4"/>
  <c r="E64" i="4"/>
  <c r="AH55" i="4"/>
  <c r="AF55" i="4"/>
  <c r="AE55" i="4"/>
  <c r="AD55" i="4"/>
  <c r="AC28" i="4"/>
  <c r="AC86" i="4" s="1"/>
  <c r="AA28" i="4"/>
  <c r="AA86" i="4" s="1"/>
  <c r="Z28" i="4"/>
  <c r="Z86" i="4" s="1"/>
  <c r="Y28" i="4"/>
  <c r="Y86" i="4" s="1"/>
  <c r="X28" i="4"/>
  <c r="X86" i="4" s="1"/>
  <c r="V28" i="4"/>
  <c r="V86" i="4" s="1"/>
  <c r="U28" i="4"/>
  <c r="U86" i="4" s="1"/>
  <c r="T28" i="4"/>
  <c r="T86" i="4" s="1"/>
  <c r="S28" i="4"/>
  <c r="S86" i="4" s="1"/>
  <c r="Q28" i="4"/>
  <c r="Q86" i="4" s="1"/>
  <c r="P28" i="4"/>
  <c r="P86" i="4" s="1"/>
  <c r="O28" i="4"/>
  <c r="O54" i="4" s="1"/>
  <c r="O112" i="4" s="1"/>
  <c r="N28" i="4"/>
  <c r="N86" i="4" s="1"/>
  <c r="L28" i="4"/>
  <c r="L86" i="4" s="1"/>
  <c r="K28" i="4"/>
  <c r="K86" i="4" s="1"/>
  <c r="J28" i="4"/>
  <c r="J86" i="4" s="1"/>
  <c r="I28" i="4"/>
  <c r="I86" i="4" s="1"/>
  <c r="G28" i="4"/>
  <c r="G86" i="4" s="1"/>
  <c r="F28" i="4"/>
  <c r="F86" i="4" s="1"/>
  <c r="E28" i="4"/>
  <c r="AH27" i="4"/>
  <c r="AF27" i="4"/>
  <c r="AE27" i="4"/>
  <c r="AD27" i="4"/>
  <c r="AH26" i="4"/>
  <c r="AF26" i="4"/>
  <c r="AE26" i="4"/>
  <c r="AD26" i="4"/>
  <c r="AH25" i="4"/>
  <c r="AF25" i="4"/>
  <c r="AE25" i="4"/>
  <c r="AD25" i="4"/>
  <c r="AH24" i="4"/>
  <c r="AF24" i="4"/>
  <c r="AE24" i="4"/>
  <c r="AD24" i="4"/>
  <c r="AH23" i="4"/>
  <c r="AF23" i="4"/>
  <c r="AE23" i="4"/>
  <c r="AD23" i="4"/>
  <c r="AH22" i="4"/>
  <c r="AF22" i="4"/>
  <c r="AE22" i="4"/>
  <c r="AD22" i="4"/>
  <c r="AH21" i="4"/>
  <c r="AF21" i="4"/>
  <c r="AE21" i="4"/>
  <c r="AD21" i="4"/>
  <c r="AH20" i="4"/>
  <c r="AF20" i="4"/>
  <c r="AE20" i="4"/>
  <c r="AD20" i="4"/>
  <c r="AH19" i="4"/>
  <c r="AF19" i="4"/>
  <c r="AE19" i="4"/>
  <c r="AD19" i="4"/>
  <c r="AH18" i="4"/>
  <c r="AF18" i="4"/>
  <c r="AE18" i="4"/>
  <c r="AD18" i="4"/>
  <c r="AH17" i="4"/>
  <c r="AF17" i="4"/>
  <c r="AE17" i="4"/>
  <c r="AD17" i="4"/>
  <c r="AH16" i="4"/>
  <c r="AF16" i="4"/>
  <c r="AE16" i="4"/>
  <c r="AD16" i="4"/>
  <c r="AH15" i="4"/>
  <c r="AF15" i="4"/>
  <c r="AE15" i="4"/>
  <c r="AD15" i="4"/>
  <c r="AH14" i="4"/>
  <c r="AF14" i="4"/>
  <c r="AE14" i="4"/>
  <c r="AD14" i="4"/>
  <c r="AH13" i="4"/>
  <c r="AF13" i="4"/>
  <c r="AE13" i="4"/>
  <c r="AD13" i="4"/>
  <c r="AH12" i="4"/>
  <c r="AF12" i="4"/>
  <c r="AE12" i="4"/>
  <c r="AD12" i="4"/>
  <c r="AH11" i="4"/>
  <c r="AF11" i="4"/>
  <c r="AE11" i="4"/>
  <c r="AD11" i="4"/>
  <c r="AH10" i="4"/>
  <c r="AF10" i="4"/>
  <c r="AE10" i="4"/>
  <c r="AD10" i="4"/>
  <c r="AH9" i="4"/>
  <c r="AF9" i="4"/>
  <c r="AE9" i="4"/>
  <c r="AD9" i="4"/>
  <c r="AH8" i="4"/>
  <c r="AF8" i="4"/>
  <c r="AE8" i="4"/>
  <c r="AD8" i="4"/>
  <c r="AH7" i="4"/>
  <c r="AF7" i="4"/>
  <c r="AE7" i="4"/>
  <c r="AD7" i="4"/>
  <c r="AH6" i="4"/>
  <c r="AF6" i="4"/>
  <c r="AE6" i="4"/>
  <c r="AD6" i="4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AB109" i="3" s="1"/>
  <c r="G109" i="3"/>
  <c r="F109" i="3"/>
  <c r="Z109" i="3" s="1"/>
  <c r="E109" i="3"/>
  <c r="AB107" i="3"/>
  <c r="Y107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Y83" i="3" s="1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Y77" i="3" s="1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Y75" i="3" s="1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Y73" i="3" s="1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Y71" i="3" s="1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Y69" i="3" s="1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AA66" i="3" s="1"/>
  <c r="F66" i="3"/>
  <c r="E66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Y65" i="3" s="1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AA64" i="3" s="1"/>
  <c r="F64" i="3"/>
  <c r="E64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Y63" i="3" s="1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AA109" i="3"/>
  <c r="Y109" i="3"/>
  <c r="AB53" i="3"/>
  <c r="AA53" i="3"/>
  <c r="Z53" i="3"/>
  <c r="Y53" i="3"/>
  <c r="X28" i="3"/>
  <c r="X52" i="3" s="1"/>
  <c r="X108" i="3" s="1"/>
  <c r="W28" i="3"/>
  <c r="W52" i="3" s="1"/>
  <c r="W108" i="3" s="1"/>
  <c r="V28" i="3"/>
  <c r="V52" i="3" s="1"/>
  <c r="V108" i="3" s="1"/>
  <c r="U28" i="3"/>
  <c r="U52" i="3" s="1"/>
  <c r="U108" i="3" s="1"/>
  <c r="T28" i="3"/>
  <c r="T52" i="3" s="1"/>
  <c r="T108" i="3" s="1"/>
  <c r="S28" i="3"/>
  <c r="S52" i="3" s="1"/>
  <c r="S108" i="3" s="1"/>
  <c r="R28" i="3"/>
  <c r="R52" i="3" s="1"/>
  <c r="R108" i="3" s="1"/>
  <c r="Q28" i="3"/>
  <c r="Q52" i="3" s="1"/>
  <c r="Q108" i="3" s="1"/>
  <c r="P28" i="3"/>
  <c r="P52" i="3" s="1"/>
  <c r="P108" i="3" s="1"/>
  <c r="O28" i="3"/>
  <c r="O52" i="3" s="1"/>
  <c r="O108" i="3" s="1"/>
  <c r="N28" i="3"/>
  <c r="N52" i="3" s="1"/>
  <c r="N108" i="3" s="1"/>
  <c r="M28" i="3"/>
  <c r="M52" i="3" s="1"/>
  <c r="M108" i="3" s="1"/>
  <c r="L28" i="3"/>
  <c r="L52" i="3" s="1"/>
  <c r="L108" i="3" s="1"/>
  <c r="K28" i="3"/>
  <c r="K52" i="3" s="1"/>
  <c r="K108" i="3" s="1"/>
  <c r="J28" i="3"/>
  <c r="J52" i="3" s="1"/>
  <c r="J108" i="3" s="1"/>
  <c r="I28" i="3"/>
  <c r="I52" i="3" s="1"/>
  <c r="I108" i="3" s="1"/>
  <c r="H28" i="3"/>
  <c r="H52" i="3" s="1"/>
  <c r="G28" i="3"/>
  <c r="G52" i="3" s="1"/>
  <c r="F28" i="3"/>
  <c r="F52" i="3" s="1"/>
  <c r="E28" i="3"/>
  <c r="E52" i="3" s="1"/>
  <c r="AB27" i="3"/>
  <c r="AA27" i="3"/>
  <c r="Z27" i="3"/>
  <c r="Y27" i="3"/>
  <c r="AB26" i="3"/>
  <c r="AA26" i="3"/>
  <c r="Z26" i="3"/>
  <c r="Y26" i="3"/>
  <c r="AB25" i="3"/>
  <c r="AA25" i="3"/>
  <c r="Z25" i="3"/>
  <c r="Y25" i="3"/>
  <c r="AB24" i="3"/>
  <c r="AA24" i="3"/>
  <c r="Z24" i="3"/>
  <c r="Y24" i="3"/>
  <c r="AB23" i="3"/>
  <c r="AA23" i="3"/>
  <c r="Z23" i="3"/>
  <c r="Y23" i="3"/>
  <c r="AB22" i="3"/>
  <c r="AA22" i="3"/>
  <c r="Z22" i="3"/>
  <c r="Y22" i="3"/>
  <c r="AB21" i="3"/>
  <c r="AA21" i="3"/>
  <c r="Z21" i="3"/>
  <c r="Y21" i="3"/>
  <c r="AB20" i="3"/>
  <c r="AA20" i="3"/>
  <c r="Z20" i="3"/>
  <c r="Y20" i="3"/>
  <c r="AB19" i="3"/>
  <c r="AA19" i="3"/>
  <c r="Z19" i="3"/>
  <c r="Y19" i="3"/>
  <c r="AB18" i="3"/>
  <c r="AA18" i="3"/>
  <c r="Z18" i="3"/>
  <c r="Y18" i="3"/>
  <c r="AB17" i="3"/>
  <c r="AA17" i="3"/>
  <c r="Z17" i="3"/>
  <c r="Y17" i="3"/>
  <c r="AB16" i="3"/>
  <c r="AA16" i="3"/>
  <c r="Z16" i="3"/>
  <c r="Y16" i="3"/>
  <c r="AB15" i="3"/>
  <c r="AA15" i="3"/>
  <c r="Z15" i="3"/>
  <c r="Y15" i="3"/>
  <c r="AB14" i="3"/>
  <c r="AA14" i="3"/>
  <c r="Z14" i="3"/>
  <c r="Y14" i="3"/>
  <c r="AB13" i="3"/>
  <c r="AA13" i="3"/>
  <c r="Z13" i="3"/>
  <c r="Y13" i="3"/>
  <c r="AB12" i="3"/>
  <c r="AA12" i="3"/>
  <c r="Z12" i="3"/>
  <c r="Y12" i="3"/>
  <c r="AB11" i="3"/>
  <c r="AA11" i="3"/>
  <c r="Z11" i="3"/>
  <c r="Y11" i="3"/>
  <c r="AB10" i="3"/>
  <c r="AA10" i="3"/>
  <c r="Z10" i="3"/>
  <c r="Y10" i="3"/>
  <c r="AB9" i="3"/>
  <c r="AA9" i="3"/>
  <c r="Z9" i="3"/>
  <c r="Y9" i="3"/>
  <c r="AB8" i="3"/>
  <c r="AA8" i="3"/>
  <c r="Z8" i="3"/>
  <c r="Y8" i="3"/>
  <c r="AB7" i="3"/>
  <c r="AA7" i="3"/>
  <c r="Z7" i="3"/>
  <c r="Y7" i="3"/>
  <c r="AB6" i="3"/>
  <c r="AA6" i="3"/>
  <c r="Z6" i="3"/>
  <c r="Y6" i="3"/>
  <c r="AA88" i="5" l="1"/>
  <c r="Z86" i="5"/>
  <c r="AB64" i="5"/>
  <c r="AB66" i="5"/>
  <c r="AB68" i="5"/>
  <c r="AB70" i="5"/>
  <c r="AB72" i="5"/>
  <c r="AB74" i="5"/>
  <c r="AB76" i="5"/>
  <c r="AB78" i="5"/>
  <c r="AB80" i="5"/>
  <c r="AB84" i="5"/>
  <c r="AB88" i="5"/>
  <c r="AA78" i="5"/>
  <c r="AA67" i="5"/>
  <c r="AA69" i="5"/>
  <c r="AA71" i="5"/>
  <c r="AA73" i="5"/>
  <c r="AA75" i="5"/>
  <c r="AA79" i="5"/>
  <c r="AA85" i="5"/>
  <c r="AA113" i="5"/>
  <c r="AA68" i="5"/>
  <c r="Y64" i="5"/>
  <c r="Y66" i="5"/>
  <c r="Y68" i="5"/>
  <c r="Y70" i="5"/>
  <c r="Y72" i="5"/>
  <c r="Y74" i="5"/>
  <c r="Y76" i="5"/>
  <c r="Y78" i="5"/>
  <c r="Y80" i="5"/>
  <c r="Y84" i="5"/>
  <c r="Z64" i="5"/>
  <c r="Z66" i="5"/>
  <c r="Z68" i="5"/>
  <c r="Z70" i="5"/>
  <c r="Z72" i="5"/>
  <c r="Z74" i="5"/>
  <c r="Z78" i="5"/>
  <c r="Z80" i="5"/>
  <c r="Z82" i="5"/>
  <c r="Z84" i="5"/>
  <c r="Z88" i="5"/>
  <c r="AB82" i="5"/>
  <c r="AA90" i="6"/>
  <c r="AA95" i="6"/>
  <c r="AB80" i="3"/>
  <c r="U84" i="7"/>
  <c r="U86" i="7"/>
  <c r="V85" i="7"/>
  <c r="Z86" i="6"/>
  <c r="AE67" i="4"/>
  <c r="AE75" i="4"/>
  <c r="AD64" i="4"/>
  <c r="AD85" i="4"/>
  <c r="AE71" i="4"/>
  <c r="AF65" i="4"/>
  <c r="AF67" i="4"/>
  <c r="AF73" i="4"/>
  <c r="AF75" i="4"/>
  <c r="AH77" i="4"/>
  <c r="AH79" i="4"/>
  <c r="AH81" i="4"/>
  <c r="AH85" i="4"/>
  <c r="AD113" i="4"/>
  <c r="AH67" i="4"/>
  <c r="AH69" i="4"/>
  <c r="AH71" i="4"/>
  <c r="AD80" i="4"/>
  <c r="AD84" i="4"/>
  <c r="AE113" i="4"/>
  <c r="AF113" i="4"/>
  <c r="AE66" i="4"/>
  <c r="AE70" i="4"/>
  <c r="AF78" i="4"/>
  <c r="AF82" i="4"/>
  <c r="AH113" i="4"/>
  <c r="AE73" i="4"/>
  <c r="AD73" i="4"/>
  <c r="AD75" i="4"/>
  <c r="AE77" i="4"/>
  <c r="AA69" i="3"/>
  <c r="AA75" i="3"/>
  <c r="AA77" i="3"/>
  <c r="AA81" i="3"/>
  <c r="AA83" i="3"/>
  <c r="AB63" i="3"/>
  <c r="AB65" i="3"/>
  <c r="AB67" i="3"/>
  <c r="AB69" i="3"/>
  <c r="AB71" i="3"/>
  <c r="AB73" i="3"/>
  <c r="AB75" i="3"/>
  <c r="AB77" i="3"/>
  <c r="AB79" i="3"/>
  <c r="AB81" i="3"/>
  <c r="AB83" i="3"/>
  <c r="AB78" i="3"/>
  <c r="Z64" i="3"/>
  <c r="Z66" i="3"/>
  <c r="Z68" i="3"/>
  <c r="Z72" i="3"/>
  <c r="Z74" i="3"/>
  <c r="Z76" i="3"/>
  <c r="Z82" i="3"/>
  <c r="Z70" i="3"/>
  <c r="AA68" i="3"/>
  <c r="AA70" i="3"/>
  <c r="AA72" i="3"/>
  <c r="AA74" i="3"/>
  <c r="AA76" i="3"/>
  <c r="AA78" i="3"/>
  <c r="AA80" i="3"/>
  <c r="AA82" i="3"/>
  <c r="AB62" i="3"/>
  <c r="AB64" i="3"/>
  <c r="AB66" i="3"/>
  <c r="AB68" i="3"/>
  <c r="AB70" i="3"/>
  <c r="AB72" i="3"/>
  <c r="AB74" i="3"/>
  <c r="AB76" i="3"/>
  <c r="AB82" i="3"/>
  <c r="Z65" i="3"/>
  <c r="Z67" i="3"/>
  <c r="Z69" i="3"/>
  <c r="Z75" i="3"/>
  <c r="Z77" i="3"/>
  <c r="Z83" i="3"/>
  <c r="AA63" i="3"/>
  <c r="AA65" i="3"/>
  <c r="Y62" i="3"/>
  <c r="Y66" i="3"/>
  <c r="Y70" i="3"/>
  <c r="Y72" i="3"/>
  <c r="Y74" i="3"/>
  <c r="Y80" i="3"/>
  <c r="Y82" i="3"/>
  <c r="AB52" i="3"/>
  <c r="Y76" i="3"/>
  <c r="Z81" i="3"/>
  <c r="Y81" i="3"/>
  <c r="Z79" i="3"/>
  <c r="Y79" i="3"/>
  <c r="Y68" i="3"/>
  <c r="Y67" i="3"/>
  <c r="Z78" i="3"/>
  <c r="Y78" i="3"/>
  <c r="AE86" i="4"/>
  <c r="AD65" i="4"/>
  <c r="AF80" i="4"/>
  <c r="AE80" i="4"/>
  <c r="AA65" i="5"/>
  <c r="Y82" i="5"/>
  <c r="AA82" i="5"/>
  <c r="AA70" i="5"/>
  <c r="AA81" i="5"/>
  <c r="AA83" i="5"/>
  <c r="AA84" i="5"/>
  <c r="AB86" i="5"/>
  <c r="AA86" i="5"/>
  <c r="AA64" i="5"/>
  <c r="AA82" i="6"/>
  <c r="AB77" i="6"/>
  <c r="AB96" i="6"/>
  <c r="AB95" i="6"/>
  <c r="AB94" i="6"/>
  <c r="Y94" i="6"/>
  <c r="Y93" i="6"/>
  <c r="AB68" i="6"/>
  <c r="AB64" i="6"/>
  <c r="AA79" i="6"/>
  <c r="AB63" i="6"/>
  <c r="AA63" i="6"/>
  <c r="AA81" i="6"/>
  <c r="AB75" i="6"/>
  <c r="AA75" i="6"/>
  <c r="AA65" i="6"/>
  <c r="AA85" i="6"/>
  <c r="Y52" i="3"/>
  <c r="Y64" i="3"/>
  <c r="Z52" i="3"/>
  <c r="AD67" i="4"/>
  <c r="AH76" i="4"/>
  <c r="AF109" i="4"/>
  <c r="AF84" i="4"/>
  <c r="AA77" i="5"/>
  <c r="Z76" i="5"/>
  <c r="Z79" i="5"/>
  <c r="AA66" i="5"/>
  <c r="Z87" i="6"/>
  <c r="AA92" i="6"/>
  <c r="AA93" i="6"/>
  <c r="AA96" i="6"/>
  <c r="AA103" i="6"/>
  <c r="AA88" i="6"/>
  <c r="AA87" i="6"/>
  <c r="AB89" i="6"/>
  <c r="AB90" i="6"/>
  <c r="AB91" i="6"/>
  <c r="AB92" i="6"/>
  <c r="AB93" i="6"/>
  <c r="AB103" i="6"/>
  <c r="Y67" i="6"/>
  <c r="Y70" i="6"/>
  <c r="AA86" i="6"/>
  <c r="AB86" i="6"/>
  <c r="Y90" i="6"/>
  <c r="Y91" i="6"/>
  <c r="Y92" i="6"/>
  <c r="Y95" i="6"/>
  <c r="Y96" i="6"/>
  <c r="Y103" i="6"/>
  <c r="Y87" i="6"/>
  <c r="Z89" i="6"/>
  <c r="Z90" i="6"/>
  <c r="Z91" i="6"/>
  <c r="Z92" i="6"/>
  <c r="Z95" i="6"/>
  <c r="Z103" i="6"/>
  <c r="V86" i="7"/>
  <c r="U85" i="7"/>
  <c r="T85" i="7"/>
  <c r="V84" i="7"/>
  <c r="AA91" i="6"/>
  <c r="AA89" i="6"/>
  <c r="Y89" i="6"/>
  <c r="Y88" i="6"/>
  <c r="AE64" i="4"/>
  <c r="AH75" i="4"/>
  <c r="AH83" i="4"/>
  <c r="AE65" i="4"/>
  <c r="AE76" i="4"/>
  <c r="AD70" i="4"/>
  <c r="AE83" i="4"/>
  <c r="AA71" i="6"/>
  <c r="AB85" i="6"/>
  <c r="AA76" i="6"/>
  <c r="AB65" i="6"/>
  <c r="AE84" i="4"/>
  <c r="AH73" i="4"/>
  <c r="AE85" i="4"/>
  <c r="AH64" i="4"/>
  <c r="AH80" i="4"/>
  <c r="AF108" i="4"/>
  <c r="AD76" i="4"/>
  <c r="AD82" i="4"/>
  <c r="AD107" i="4"/>
  <c r="AD79" i="4"/>
  <c r="AD68" i="4"/>
  <c r="AD69" i="4"/>
  <c r="AD72" i="4"/>
  <c r="AD77" i="4"/>
  <c r="AD78" i="4"/>
  <c r="AD83" i="4"/>
  <c r="AE69" i="4"/>
  <c r="AE72" i="4"/>
  <c r="AE78" i="4"/>
  <c r="AE79" i="4"/>
  <c r="AB54" i="4"/>
  <c r="AB112" i="4" s="1"/>
  <c r="AG112" i="4" s="1"/>
  <c r="AF69" i="4"/>
  <c r="AG64" i="4"/>
  <c r="AG68" i="4"/>
  <c r="AG72" i="4"/>
  <c r="AG76" i="4"/>
  <c r="AG80" i="4"/>
  <c r="AG84" i="4"/>
  <c r="AF71" i="4"/>
  <c r="AF76" i="4"/>
  <c r="AF81" i="4"/>
  <c r="AE74" i="4"/>
  <c r="AG65" i="4"/>
  <c r="AG69" i="4"/>
  <c r="AG73" i="4"/>
  <c r="AG81" i="4"/>
  <c r="AG85" i="4"/>
  <c r="AD108" i="4"/>
  <c r="AG77" i="4"/>
  <c r="AG108" i="4"/>
  <c r="AD71" i="4"/>
  <c r="AD109" i="4"/>
  <c r="AE81" i="4"/>
  <c r="AG66" i="4"/>
  <c r="AG70" i="4"/>
  <c r="AG74" i="4"/>
  <c r="AG78" i="4"/>
  <c r="AG82" i="4"/>
  <c r="H86" i="4"/>
  <c r="M86" i="4"/>
  <c r="R86" i="4"/>
  <c r="AG67" i="4"/>
  <c r="AG71" i="4"/>
  <c r="AG75" i="4"/>
  <c r="AG79" i="4"/>
  <c r="AG83" i="4"/>
  <c r="AG107" i="4"/>
  <c r="AG109" i="4"/>
  <c r="AG113" i="4"/>
  <c r="AG28" i="4"/>
  <c r="AE68" i="4"/>
  <c r="AF86" i="4"/>
  <c r="AH65" i="4"/>
  <c r="W86" i="4"/>
  <c r="V77" i="7"/>
  <c r="V62" i="7"/>
  <c r="V66" i="7"/>
  <c r="V70" i="7"/>
  <c r="V74" i="7"/>
  <c r="V79" i="7"/>
  <c r="V83" i="7"/>
  <c r="V56" i="7"/>
  <c r="V60" i="7"/>
  <c r="V64" i="7"/>
  <c r="V68" i="7"/>
  <c r="V72" i="7"/>
  <c r="V76" i="7"/>
  <c r="V81" i="7"/>
  <c r="U55" i="7"/>
  <c r="U57" i="7"/>
  <c r="U59" i="7"/>
  <c r="U61" i="7"/>
  <c r="U63" i="7"/>
  <c r="U65" i="7"/>
  <c r="U67" i="7"/>
  <c r="U71" i="7"/>
  <c r="U73" i="7"/>
  <c r="U75" i="7"/>
  <c r="U78" i="7"/>
  <c r="U80" i="7"/>
  <c r="U82" i="7"/>
  <c r="U93" i="7"/>
  <c r="T56" i="7"/>
  <c r="T58" i="7"/>
  <c r="T62" i="7"/>
  <c r="T64" i="7"/>
  <c r="T66" i="7"/>
  <c r="T70" i="7"/>
  <c r="T72" i="7"/>
  <c r="T74" i="7"/>
  <c r="T76" i="7"/>
  <c r="T79" i="7"/>
  <c r="T81" i="7"/>
  <c r="T83" i="7"/>
  <c r="V55" i="7"/>
  <c r="T57" i="7"/>
  <c r="U58" i="7"/>
  <c r="V59" i="7"/>
  <c r="T61" i="7"/>
  <c r="U62" i="7"/>
  <c r="V63" i="7"/>
  <c r="T65" i="7"/>
  <c r="U66" i="7"/>
  <c r="V67" i="7"/>
  <c r="T69" i="7"/>
  <c r="U70" i="7"/>
  <c r="V71" i="7"/>
  <c r="T73" i="7"/>
  <c r="U74" i="7"/>
  <c r="V75" i="7"/>
  <c r="T78" i="7"/>
  <c r="U79" i="7"/>
  <c r="V80" i="7"/>
  <c r="T82" i="7"/>
  <c r="U83" i="7"/>
  <c r="V93" i="7"/>
  <c r="V58" i="7"/>
  <c r="T60" i="7"/>
  <c r="T68" i="7"/>
  <c r="U69" i="7"/>
  <c r="T55" i="7"/>
  <c r="U56" i="7"/>
  <c r="V57" i="7"/>
  <c r="T59" i="7"/>
  <c r="U60" i="7"/>
  <c r="T63" i="7"/>
  <c r="U64" i="7"/>
  <c r="V65" i="7"/>
  <c r="T67" i="7"/>
  <c r="U68" i="7"/>
  <c r="V69" i="7"/>
  <c r="T71" i="7"/>
  <c r="U72" i="7"/>
  <c r="V73" i="7"/>
  <c r="T75" i="7"/>
  <c r="U76" i="7"/>
  <c r="V78" i="7"/>
  <c r="T80" i="7"/>
  <c r="U81" i="7"/>
  <c r="V82" i="7"/>
  <c r="T93" i="7"/>
  <c r="V95" i="7"/>
  <c r="U77" i="7"/>
  <c r="T95" i="7"/>
  <c r="U95" i="7"/>
  <c r="V61" i="7"/>
  <c r="T45" i="7"/>
  <c r="E94" i="7"/>
  <c r="T94" i="7" s="1"/>
  <c r="U28" i="7"/>
  <c r="F45" i="7"/>
  <c r="I45" i="7"/>
  <c r="I94" i="7" s="1"/>
  <c r="L45" i="7"/>
  <c r="L94" i="7" s="1"/>
  <c r="O45" i="7"/>
  <c r="O94" i="7" s="1"/>
  <c r="R45" i="7"/>
  <c r="R94" i="7" s="1"/>
  <c r="E77" i="7"/>
  <c r="H77" i="7"/>
  <c r="K77" i="7"/>
  <c r="N77" i="7"/>
  <c r="Q77" i="7"/>
  <c r="T28" i="7"/>
  <c r="V28" i="7"/>
  <c r="G45" i="7"/>
  <c r="J45" i="7"/>
  <c r="J94" i="7" s="1"/>
  <c r="M45" i="7"/>
  <c r="M94" i="7" s="1"/>
  <c r="P45" i="7"/>
  <c r="P94" i="7" s="1"/>
  <c r="S45" i="7"/>
  <c r="S94" i="7" s="1"/>
  <c r="Y28" i="5"/>
  <c r="AH86" i="4"/>
  <c r="AD28" i="4"/>
  <c r="Y73" i="6"/>
  <c r="M53" i="6"/>
  <c r="M104" i="6" s="1"/>
  <c r="I85" i="6"/>
  <c r="U85" i="6"/>
  <c r="Z28" i="6"/>
  <c r="F53" i="6"/>
  <c r="J53" i="6"/>
  <c r="J104" i="6" s="1"/>
  <c r="N53" i="6"/>
  <c r="N104" i="6" s="1"/>
  <c r="R53" i="6"/>
  <c r="R104" i="6" s="1"/>
  <c r="V53" i="6"/>
  <c r="V104" i="6" s="1"/>
  <c r="AA28" i="6"/>
  <c r="G53" i="6"/>
  <c r="K53" i="6"/>
  <c r="K104" i="6" s="1"/>
  <c r="O53" i="6"/>
  <c r="O104" i="6" s="1"/>
  <c r="S53" i="6"/>
  <c r="S104" i="6" s="1"/>
  <c r="W53" i="6"/>
  <c r="W104" i="6" s="1"/>
  <c r="Y28" i="6"/>
  <c r="E53" i="6"/>
  <c r="Q53" i="6"/>
  <c r="Q104" i="6" s="1"/>
  <c r="AB28" i="6"/>
  <c r="H53" i="6"/>
  <c r="L53" i="6"/>
  <c r="L104" i="6" s="1"/>
  <c r="P53" i="6"/>
  <c r="P104" i="6" s="1"/>
  <c r="T53" i="6"/>
  <c r="T104" i="6" s="1"/>
  <c r="X53" i="6"/>
  <c r="X104" i="6" s="1"/>
  <c r="E54" i="5"/>
  <c r="E112" i="5" s="1"/>
  <c r="Q54" i="5"/>
  <c r="Q112" i="5" s="1"/>
  <c r="E86" i="5"/>
  <c r="I86" i="5"/>
  <c r="M86" i="5"/>
  <c r="U86" i="5"/>
  <c r="Z28" i="5"/>
  <c r="F54" i="5"/>
  <c r="J54" i="5"/>
  <c r="J112" i="5" s="1"/>
  <c r="N54" i="5"/>
  <c r="N112" i="5" s="1"/>
  <c r="R54" i="5"/>
  <c r="R112" i="5" s="1"/>
  <c r="V54" i="5"/>
  <c r="V112" i="5" s="1"/>
  <c r="AA28" i="5"/>
  <c r="G54" i="5"/>
  <c r="K54" i="5"/>
  <c r="K112" i="5" s="1"/>
  <c r="O54" i="5"/>
  <c r="O112" i="5" s="1"/>
  <c r="S54" i="5"/>
  <c r="S112" i="5" s="1"/>
  <c r="W54" i="5"/>
  <c r="W112" i="5" s="1"/>
  <c r="AB28" i="5"/>
  <c r="H54" i="5"/>
  <c r="L54" i="5"/>
  <c r="L112" i="5" s="1"/>
  <c r="P54" i="5"/>
  <c r="P112" i="5" s="1"/>
  <c r="T54" i="5"/>
  <c r="T112" i="5" s="1"/>
  <c r="X54" i="5"/>
  <c r="X112" i="5" s="1"/>
  <c r="E54" i="4"/>
  <c r="Y54" i="4"/>
  <c r="Y112" i="4" s="1"/>
  <c r="O86" i="4"/>
  <c r="AE28" i="4"/>
  <c r="F54" i="4"/>
  <c r="K54" i="4"/>
  <c r="K112" i="4" s="1"/>
  <c r="P54" i="4"/>
  <c r="P112" i="4" s="1"/>
  <c r="U54" i="4"/>
  <c r="U112" i="4" s="1"/>
  <c r="Z54" i="4"/>
  <c r="Z112" i="4" s="1"/>
  <c r="E86" i="4"/>
  <c r="AF28" i="4"/>
  <c r="G54" i="4"/>
  <c r="L54" i="4"/>
  <c r="L112" i="4" s="1"/>
  <c r="Q54" i="4"/>
  <c r="Q112" i="4" s="1"/>
  <c r="V54" i="4"/>
  <c r="V112" i="4" s="1"/>
  <c r="AA54" i="4"/>
  <c r="AA112" i="4" s="1"/>
  <c r="J54" i="4"/>
  <c r="J112" i="4" s="1"/>
  <c r="T54" i="4"/>
  <c r="T112" i="4" s="1"/>
  <c r="AH28" i="4"/>
  <c r="I54" i="4"/>
  <c r="N54" i="4"/>
  <c r="N112" i="4" s="1"/>
  <c r="S54" i="4"/>
  <c r="S112" i="4" s="1"/>
  <c r="X54" i="4"/>
  <c r="X112" i="4" s="1"/>
  <c r="AC54" i="4"/>
  <c r="AC112" i="4" s="1"/>
  <c r="Z73" i="3"/>
  <c r="AA67" i="3"/>
  <c r="AA73" i="3"/>
  <c r="AA79" i="3"/>
  <c r="Z63" i="3"/>
  <c r="Z71" i="3"/>
  <c r="Z107" i="3"/>
  <c r="AA52" i="3"/>
  <c r="Z80" i="3"/>
  <c r="F84" i="3"/>
  <c r="J84" i="3"/>
  <c r="N84" i="3"/>
  <c r="R84" i="3"/>
  <c r="F108" i="3"/>
  <c r="Z108" i="3" s="1"/>
  <c r="G84" i="3"/>
  <c r="K84" i="3"/>
  <c r="O84" i="3"/>
  <c r="S84" i="3"/>
  <c r="W84" i="3"/>
  <c r="G108" i="3"/>
  <c r="AA108" i="3" s="1"/>
  <c r="V84" i="3"/>
  <c r="H84" i="3"/>
  <c r="L84" i="3"/>
  <c r="P84" i="3"/>
  <c r="T84" i="3"/>
  <c r="X84" i="3"/>
  <c r="H108" i="3"/>
  <c r="AB108" i="3" s="1"/>
  <c r="Z62" i="3"/>
  <c r="E84" i="3"/>
  <c r="I84" i="3"/>
  <c r="M84" i="3"/>
  <c r="Q84" i="3"/>
  <c r="U84" i="3"/>
  <c r="E108" i="3"/>
  <c r="Y108" i="3" s="1"/>
  <c r="AA107" i="3"/>
  <c r="AA62" i="3"/>
  <c r="AA71" i="3"/>
  <c r="Y28" i="3"/>
  <c r="Z28" i="3"/>
  <c r="AA28" i="3"/>
  <c r="AB28" i="3"/>
  <c r="AG54" i="4" l="1"/>
  <c r="AG86" i="4"/>
  <c r="T77" i="7"/>
  <c r="G94" i="7"/>
  <c r="V94" i="7" s="1"/>
  <c r="V45" i="7"/>
  <c r="F94" i="7"/>
  <c r="U94" i="7" s="1"/>
  <c r="U45" i="7"/>
  <c r="Y85" i="6"/>
  <c r="G104" i="6"/>
  <c r="AA104" i="6" s="1"/>
  <c r="AA53" i="6"/>
  <c r="E104" i="6"/>
  <c r="Y104" i="6" s="1"/>
  <c r="Y53" i="6"/>
  <c r="F104" i="6"/>
  <c r="Z104" i="6" s="1"/>
  <c r="Z53" i="6"/>
  <c r="H104" i="6"/>
  <c r="AB104" i="6" s="1"/>
  <c r="AB53" i="6"/>
  <c r="H112" i="5"/>
  <c r="AB112" i="5" s="1"/>
  <c r="AB54" i="5"/>
  <c r="F112" i="5"/>
  <c r="Z112" i="5" s="1"/>
  <c r="Z54" i="5"/>
  <c r="Y86" i="5"/>
  <c r="G112" i="5"/>
  <c r="AA112" i="5" s="1"/>
  <c r="AA54" i="5"/>
  <c r="Y112" i="5"/>
  <c r="Y54" i="5"/>
  <c r="AD86" i="4"/>
  <c r="F112" i="4"/>
  <c r="AE112" i="4" s="1"/>
  <c r="AE54" i="4"/>
  <c r="AD54" i="4"/>
  <c r="E112" i="4"/>
  <c r="AD112" i="4" s="1"/>
  <c r="I112" i="4"/>
  <c r="AH112" i="4" s="1"/>
  <c r="AH54" i="4"/>
  <c r="G112" i="4"/>
  <c r="AF112" i="4" s="1"/>
  <c r="AF54" i="4"/>
  <c r="Z84" i="3"/>
  <c r="AB84" i="3"/>
  <c r="Y84" i="3"/>
  <c r="AA84" i="3"/>
</calcChain>
</file>

<file path=xl/sharedStrings.xml><?xml version="1.0" encoding="utf-8"?>
<sst xmlns="http://schemas.openxmlformats.org/spreadsheetml/2006/main" count="1251" uniqueCount="133">
  <si>
    <t>Обязательные предметные области</t>
  </si>
  <si>
    <t>Учебные предметы</t>
  </si>
  <si>
    <t>Количество часов в год</t>
  </si>
  <si>
    <t>2020-2021</t>
  </si>
  <si>
    <t>2022-2023</t>
  </si>
  <si>
    <t>5а</t>
  </si>
  <si>
    <t>5б</t>
  </si>
  <si>
    <t>5в</t>
  </si>
  <si>
    <t>5г</t>
  </si>
  <si>
    <t>6а</t>
  </si>
  <si>
    <t>6б</t>
  </si>
  <si>
    <t>6в</t>
  </si>
  <si>
    <t>6г</t>
  </si>
  <si>
    <t>6д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</si>
  <si>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</si>
  <si>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</si>
  <si>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</si>
  <si>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</si>
  <si>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</si>
  <si>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</si>
  <si>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</si>
  <si>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</si>
  <si>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</si>
  <si>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</si>
  <si>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</si>
  <si>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Русский язык и литература</t>
  </si>
  <si>
    <t>Русский язык</t>
  </si>
  <si>
    <t>Литература</t>
  </si>
  <si>
    <t>Родной язык и родная литература</t>
  </si>
  <si>
    <t>Родной язык (русский)</t>
  </si>
  <si>
    <t xml:space="preserve">Родная литература </t>
  </si>
  <si>
    <t>Иностранный язык</t>
  </si>
  <si>
    <t>Второй иностранный язык(нем)</t>
  </si>
  <si>
    <t>Общественно-научные предметы</t>
  </si>
  <si>
    <t>Обществознание</t>
  </si>
  <si>
    <t>География</t>
  </si>
  <si>
    <t>Математика и информатика</t>
  </si>
  <si>
    <t>Математика</t>
  </si>
  <si>
    <t>Алгебра</t>
  </si>
  <si>
    <t>Геометрия</t>
  </si>
  <si>
    <t>9г</t>
  </si>
  <si>
    <t>Информатика</t>
  </si>
  <si>
    <t>ОДНКНР</t>
  </si>
  <si>
    <t>Естественно-научные предметы</t>
  </si>
  <si>
    <t>Физика</t>
  </si>
  <si>
    <t>Химия</t>
  </si>
  <si>
    <t>Биология</t>
  </si>
  <si>
    <t>Искусство</t>
  </si>
  <si>
    <t>ИЗО</t>
  </si>
  <si>
    <t>Музыка</t>
  </si>
  <si>
    <t>Технология</t>
  </si>
  <si>
    <t>Физическая культура и ОБЖ</t>
  </si>
  <si>
    <t>Физич. культура</t>
  </si>
  <si>
    <t>ОБЖ</t>
  </si>
  <si>
    <t>Итого</t>
  </si>
  <si>
    <t>История НСО</t>
  </si>
  <si>
    <t>Основы выбора профессии</t>
  </si>
  <si>
    <t>Экология</t>
  </si>
  <si>
    <t>Эл.курс «Азбука здоровья»</t>
  </si>
  <si>
    <t>Эл.курс «Химия в быту»</t>
  </si>
  <si>
    <t>Искусство родного края</t>
  </si>
  <si>
    <t>Максимально допустимая недельная нагрузка (аудиторная)</t>
  </si>
  <si>
    <t>2021-2022</t>
  </si>
  <si>
    <t>2023-2024</t>
  </si>
  <si>
    <t>2024-2025</t>
  </si>
  <si>
    <t>Учебный план классов, реализующих ФГОС ООО в 2020-2021 учебном году</t>
  </si>
  <si>
    <t>История России, Всеобщая история</t>
  </si>
  <si>
    <t>Всего</t>
  </si>
  <si>
    <t>Количество учебных недель</t>
  </si>
  <si>
    <t>Количество часов в неделю</t>
  </si>
  <si>
    <t>2019-2020</t>
  </si>
  <si>
    <t>5д</t>
  </si>
  <si>
    <t>7д</t>
  </si>
  <si>
    <t>8д</t>
  </si>
  <si>
    <t>9д</t>
  </si>
  <si>
    <t>2018-2019</t>
  </si>
  <si>
    <t>2017-2018</t>
  </si>
  <si>
    <t>Учебный план классов, реализующих ФГОС ООО в 2017-2018 учебном году</t>
  </si>
  <si>
    <t>2016-2017</t>
  </si>
  <si>
    <t>Музыка «Родного края»</t>
  </si>
  <si>
    <t>Музыка «Юмор в музыке»</t>
  </si>
  <si>
    <t>Музыка «Новые краски в музыке 20 столетия»</t>
  </si>
  <si>
    <t>Русский язык «Развитие речи»</t>
  </si>
  <si>
    <t>Математика «Живая геометрия»</t>
  </si>
  <si>
    <t>Математика «Решение сюжетных задач»</t>
  </si>
  <si>
    <t>Математика «Решение текстовых задач»</t>
  </si>
  <si>
    <t>Математика «Решение квадратных и дробно-рациональных уравнений»</t>
  </si>
  <si>
    <t>А</t>
  </si>
  <si>
    <t>Б</t>
  </si>
  <si>
    <t>В</t>
  </si>
  <si>
    <t>Г</t>
  </si>
  <si>
    <t>Д</t>
  </si>
  <si>
    <t>Учебный план классов, реализующих ФГОС ООО в 2016-2017 учебном году</t>
  </si>
  <si>
    <t>Моё профессиональное самоопредление и потребности рынка труда НСО</t>
  </si>
  <si>
    <t>Музыка. Музыка родного края</t>
  </si>
  <si>
    <t>Музыка. Юмор в музыке</t>
  </si>
  <si>
    <t>Музыка. Новые краски музыки 20-го столетия</t>
  </si>
  <si>
    <t>Проект "Процентные рассчетны на каждый день"</t>
  </si>
  <si>
    <t>Проект "Решение практико-ориентированных задач"</t>
  </si>
  <si>
    <t>Проект «Химия в быту»</t>
  </si>
  <si>
    <t>Хореография</t>
  </si>
  <si>
    <t>Проект "Человек имеет право"</t>
  </si>
  <si>
    <t>Проект "Деловой русский язык"</t>
  </si>
  <si>
    <t>История России. Всеобщая история</t>
  </si>
  <si>
    <t>Учебный план 7 классов, реализующих ФГОС ООО в 2022-2023 учебном году</t>
  </si>
  <si>
    <t>Учебный план 8 классов, реализующих ФГОС ООО в 2022-2023 учебном году</t>
  </si>
  <si>
    <t>Учебный план 9 классов, реализующих ФГОС ООО в 2022-2023 учебном году</t>
  </si>
  <si>
    <t>Учебный план 6 классов, реализующих ФГОС ООО в 2022-2023 учебном году</t>
  </si>
  <si>
    <t>Учебный план 5 классов, реализующих ФГОС ООО в 2022-2023 учебном году</t>
  </si>
  <si>
    <t>Физика вокруг нас</t>
  </si>
  <si>
    <t>Биологическая лаборатория</t>
  </si>
  <si>
    <t>Психология</t>
  </si>
  <si>
    <t>Искусство дизайна</t>
  </si>
  <si>
    <t>Финансовая грамотность</t>
  </si>
  <si>
    <t>Работа с картой</t>
  </si>
  <si>
    <t>Индивидуальный проект</t>
  </si>
  <si>
    <t>Элективный курс " Азбука здоровья"</t>
  </si>
  <si>
    <t>Элективный курс " Химия в быту"</t>
  </si>
  <si>
    <t>Социальная безопасность</t>
  </si>
  <si>
    <t>Учебный план классов, реализующих ФГОС ООО в 2023-2024 учебном году</t>
  </si>
  <si>
    <t>Смысловое чтение</t>
  </si>
  <si>
    <t xml:space="preserve">Смысловое чтение </t>
  </si>
  <si>
    <t>Вероятность и статистика</t>
  </si>
  <si>
    <t>Занимательная география</t>
  </si>
  <si>
    <t>Элективный курс «Химия в быту»</t>
  </si>
  <si>
    <t>Элективный курс «Азбука здоровья»</t>
  </si>
  <si>
    <t>Часть, формируемая участниками образоввательных отношений</t>
  </si>
  <si>
    <t>Индивидуальный прект</t>
  </si>
  <si>
    <t>Часть, формируемая участниками образовательных отношений</t>
  </si>
  <si>
    <t>Учебный план 5 классов, реализующих ФГОС ООО в 2023-2024 учебном году</t>
  </si>
  <si>
    <t>Информатика для начинающих</t>
  </si>
  <si>
    <t>Азбука здоровья</t>
  </si>
  <si>
    <t>Человек имеет 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</si>
</sst>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C4591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C459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5" tint="-0.499984740745262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b/>
      <sz val="12"/>
      <color theme="5" tint="-0.499984740745262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6">
    <xf numFmtId="0" fontId="0" fillId="0" borderId="0" xfId="0"/>
    <xf numFmtId="0" fontId="1" fillId="0" borderId="9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Alignment="1" applyProtection="1">
      <alignment horizontal="center" vertical="center" wrapText="1"/>
      <protection locked="0"/>
    </xf>
    <xf numFmtId="164" fontId="7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164" fontId="11" fillId="0" borderId="20" xfId="0" applyNumberFormat="1" applyFont="1" applyBorder="1" applyAlignment="1" applyProtection="1">
      <alignment horizontal="center" vertical="center" wrapText="1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Border="1" applyAlignment="1" applyProtection="1">
      <alignment horizontal="center" vertical="center" wrapText="1"/>
      <protection locked="0"/>
    </xf>
    <xf numFmtId="164" fontId="12" fillId="0" borderId="9" xfId="0" applyNumberFormat="1" applyFont="1" applyBorder="1" applyAlignment="1" applyProtection="1">
      <alignment horizontal="center" vertical="center" wrapText="1"/>
      <protection locked="0"/>
    </xf>
    <xf numFmtId="164" fontId="13" fillId="0" borderId="20" xfId="0" applyNumberFormat="1" applyFont="1" applyBorder="1" applyAlignment="1" applyProtection="1">
      <alignment horizontal="center" vertical="center" wrapText="1"/>
      <protection locked="0"/>
    </xf>
    <xf numFmtId="164" fontId="13" fillId="0" borderId="8" xfId="0" applyNumberFormat="1" applyFont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5" fillId="0" borderId="20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center" vertical="center" wrapText="1"/>
      <protection locked="0"/>
    </xf>
    <xf numFmtId="164" fontId="15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36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2" fillId="0" borderId="19" xfId="0" applyNumberFormat="1" applyFont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0" fillId="0" borderId="30" xfId="0" applyNumberFormat="1" applyFont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Border="1" applyAlignment="1" applyProtection="1">
      <alignment horizontal="center" vertical="center" wrapText="1"/>
      <protection locked="0"/>
    </xf>
    <xf numFmtId="164" fontId="10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Border="1" applyAlignment="1" applyProtection="1">
      <alignment horizontal="center" vertical="center" wrapText="1"/>
      <protection locked="0"/>
    </xf>
    <xf numFmtId="164" fontId="11" fillId="0" borderId="24" xfId="0" applyNumberFormat="1" applyFont="1" applyBorder="1" applyAlignment="1" applyProtection="1">
      <alignment horizontal="center" vertical="center" wrapText="1"/>
      <protection locked="0"/>
    </xf>
    <xf numFmtId="164" fontId="12" fillId="0" borderId="26" xfId="0" applyNumberFormat="1" applyFont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Border="1" applyAlignment="1" applyProtection="1">
      <alignment horizontal="center" vertical="center" wrapText="1"/>
      <protection locked="0"/>
    </xf>
    <xf numFmtId="164" fontId="13" fillId="0" borderId="23" xfId="0" applyNumberFormat="1" applyFont="1" applyBorder="1" applyAlignment="1" applyProtection="1">
      <alignment horizontal="center" vertical="center" wrapText="1"/>
      <protection locked="0"/>
    </xf>
    <xf numFmtId="164" fontId="13" fillId="0" borderId="24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164" fontId="10" fillId="0" borderId="23" xfId="0" applyNumberFormat="1" applyFont="1" applyBorder="1" applyAlignment="1" applyProtection="1">
      <alignment horizontal="center" vertical="center" wrapText="1"/>
      <protection locked="0"/>
    </xf>
    <xf numFmtId="164" fontId="10" fillId="0" borderId="25" xfId="0" applyNumberFormat="1" applyFont="1" applyBorder="1" applyAlignment="1" applyProtection="1">
      <alignment horizontal="center" vertical="center" wrapText="1"/>
      <protection locked="0"/>
    </xf>
    <xf numFmtId="164" fontId="5" fillId="0" borderId="22" xfId="0" applyNumberFormat="1" applyFont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Border="1" applyAlignment="1" applyProtection="1">
      <alignment horizontal="center" vertical="center" wrapText="1"/>
      <protection locked="0"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164" fontId="2" fillId="0" borderId="33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Border="1" applyAlignment="1" applyProtection="1">
      <alignment horizontal="center" vertical="center" wrapText="1"/>
      <protection locked="0"/>
    </xf>
    <xf numFmtId="164" fontId="7" fillId="0" borderId="27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164" fontId="8" fillId="0" borderId="34" xfId="0" applyNumberFormat="1" applyFont="1" applyBorder="1" applyAlignment="1" applyProtection="1">
      <alignment horizontal="center" vertical="center" wrapText="1"/>
      <protection locked="0"/>
    </xf>
    <xf numFmtId="164" fontId="8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164" fontId="5" fillId="0" borderId="27" xfId="0" applyNumberFormat="1" applyFont="1" applyBorder="1" applyAlignment="1" applyProtection="1">
      <alignment horizontal="center" vertical="center" wrapText="1"/>
      <protection locked="0"/>
    </xf>
    <xf numFmtId="164" fontId="5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7" fillId="0" borderId="40" xfId="0" applyNumberFormat="1" applyFont="1" applyBorder="1" applyAlignment="1">
      <alignment horizontal="center" vertical="center" wrapText="1"/>
    </xf>
    <xf numFmtId="1" fontId="8" fillId="0" borderId="40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1" fontId="2" fillId="0" borderId="2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 applyProtection="1">
      <alignment horizontal="center" vertical="center" wrapText="1"/>
      <protection locked="0"/>
    </xf>
    <xf numFmtId="1" fontId="7" fillId="0" borderId="26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 applyProtection="1">
      <alignment horizontal="center" vertical="center" wrapText="1"/>
      <protection locked="0"/>
    </xf>
    <xf numFmtId="164" fontId="3" fillId="0" borderId="36" xfId="0" applyNumberFormat="1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164" fontId="12" fillId="0" borderId="21" xfId="0" applyNumberFormat="1" applyFont="1" applyBorder="1" applyAlignment="1" applyProtection="1">
      <alignment horizontal="center" vertical="center" wrapText="1"/>
      <protection locked="0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164" fontId="13" fillId="0" borderId="9" xfId="0" applyNumberFormat="1" applyFont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 applyProtection="1">
      <alignment horizontal="center" vertical="center" wrapText="1"/>
      <protection locked="0"/>
    </xf>
    <xf numFmtId="164" fontId="1" fillId="0" borderId="36" xfId="0" applyNumberFormat="1" applyFont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8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20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1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2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33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4" fontId="10" fillId="0" borderId="35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horizontal="center" vertical="center" wrapText="1"/>
      <protection locked="0"/>
    </xf>
    <xf numFmtId="1" fontId="2" fillId="0" borderId="40" xfId="0" applyNumberFormat="1" applyFont="1" applyBorder="1" applyAlignment="1" applyProtection="1">
      <alignment horizontal="center" vertical="center" wrapText="1"/>
      <protection locked="0"/>
    </xf>
    <xf numFmtId="1" fontId="2" fillId="0" borderId="42" xfId="0" applyNumberFormat="1" applyFont="1" applyBorder="1" applyAlignment="1" applyProtection="1">
      <alignment horizontal="center" vertical="center" wrapText="1"/>
      <protection locked="0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1" fontId="8" fillId="0" borderId="39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2" fillId="0" borderId="33" xfId="0" applyNumberFormat="1" applyFont="1" applyBorder="1" applyAlignment="1" applyProtection="1">
      <alignment horizontal="center" vertical="center" wrapText="1"/>
      <protection locked="0"/>
    </xf>
    <xf numFmtId="164" fontId="12" fillId="0" borderId="27" xfId="0" applyNumberFormat="1" applyFont="1" applyBorder="1" applyAlignment="1" applyProtection="1">
      <alignment horizontal="center" vertical="center" wrapText="1"/>
      <protection locked="0"/>
    </xf>
    <xf numFmtId="164" fontId="12" fillId="0" borderId="29" xfId="0" applyNumberFormat="1" applyFont="1" applyBorder="1" applyAlignment="1" applyProtection="1">
      <alignment horizontal="center" vertical="center" wrapText="1"/>
      <protection locked="0"/>
    </xf>
    <xf numFmtId="164" fontId="13" fillId="0" borderId="34" xfId="0" applyNumberFormat="1" applyFont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33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164" fontId="10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Border="1" applyAlignment="1" applyProtection="1">
      <alignment horizontal="center" vertical="center" wrapText="1"/>
      <protection locked="0"/>
    </xf>
    <xf numFmtId="164" fontId="12" fillId="0" borderId="24" xfId="0" applyNumberFormat="1" applyFont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12" fillId="0" borderId="34" xfId="0" applyNumberFormat="1" applyFont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Border="1" applyAlignment="1" applyProtection="1">
      <alignment horizontal="center" vertical="center" wrapText="1"/>
      <protection locked="0"/>
    </xf>
    <xf numFmtId="164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164" fontId="7" fillId="0" borderId="35" xfId="0" applyNumberFormat="1" applyFont="1" applyBorder="1" applyAlignment="1" applyProtection="1">
      <alignment horizontal="center" vertical="center" wrapText="1"/>
      <protection locked="0"/>
    </xf>
    <xf numFmtId="164" fontId="7" fillId="0" borderId="36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1" fillId="0" borderId="29" xfId="0" applyNumberFormat="1" applyFont="1" applyBorder="1" applyAlignment="1" applyProtection="1">
      <alignment horizontal="center" vertical="center" wrapText="1"/>
      <protection locked="0"/>
    </xf>
    <xf numFmtId="164" fontId="13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47" xfId="0" applyNumberFormat="1" applyFont="1" applyBorder="1" applyAlignment="1" applyProtection="1">
      <alignment horizontal="center" vertical="center" wrapText="1"/>
      <protection locked="0"/>
    </xf>
    <xf numFmtId="1" fontId="2" fillId="0" borderId="48" xfId="0" applyNumberFormat="1" applyFont="1" applyBorder="1" applyAlignment="1" applyProtection="1">
      <alignment horizontal="center" vertical="center" wrapText="1"/>
      <protection locked="0"/>
    </xf>
    <xf numFmtId="1" fontId="2" fillId="0" borderId="49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11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4" xfId="0" applyNumberFormat="1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Border="1" applyAlignment="1" applyProtection="1">
      <alignment horizontal="center" vertical="center" wrapText="1"/>
      <protection locked="0"/>
    </xf>
    <xf numFmtId="164" fontId="2" fillId="0" borderId="50" xfId="0" applyNumberFormat="1" applyFont="1" applyBorder="1" applyAlignment="1" applyProtection="1">
      <alignment horizontal="center" vertical="center" wrapText="1"/>
      <protection locked="0"/>
    </xf>
    <xf numFmtId="164" fontId="3" fillId="0" borderId="44" xfId="0" applyNumberFormat="1" applyFont="1" applyBorder="1" applyAlignment="1" applyProtection="1">
      <alignment horizontal="center" vertical="center" wrapText="1"/>
      <protection locked="0"/>
    </xf>
    <xf numFmtId="164" fontId="3" fillId="0" borderId="53" xfId="0" applyNumberFormat="1" applyFont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Border="1" applyAlignment="1" applyProtection="1">
      <alignment horizontal="center" vertical="center" wrapText="1"/>
      <protection locked="0"/>
    </xf>
    <xf numFmtId="164" fontId="7" fillId="0" borderId="51" xfId="0" applyNumberFormat="1" applyFont="1" applyBorder="1" applyAlignment="1" applyProtection="1">
      <alignment horizontal="center" vertical="center" wrapText="1"/>
      <protection locked="0"/>
    </xf>
    <xf numFmtId="164" fontId="7" fillId="0" borderId="53" xfId="0" applyNumberFormat="1" applyFont="1" applyBorder="1" applyAlignment="1" applyProtection="1">
      <alignment horizontal="center" vertical="center" wrapText="1"/>
      <protection locked="0"/>
    </xf>
    <xf numFmtId="164" fontId="7" fillId="0" borderId="50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8" fillId="0" borderId="30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64" fontId="18" fillId="0" borderId="8" xfId="0" applyNumberFormat="1" applyFont="1" applyBorder="1" applyAlignment="1" applyProtection="1">
      <alignment horizontal="center" vertical="center" wrapText="1"/>
      <protection locked="0"/>
    </xf>
    <xf numFmtId="164" fontId="18" fillId="0" borderId="21" xfId="0" applyNumberFormat="1" applyFont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Border="1" applyAlignment="1" applyProtection="1">
      <alignment horizontal="center" vertical="center" wrapText="1"/>
      <protection locked="0"/>
    </xf>
    <xf numFmtId="164" fontId="18" fillId="0" borderId="29" xfId="0" applyNumberFormat="1" applyFont="1" applyBorder="1" applyAlignment="1" applyProtection="1">
      <alignment horizontal="center" vertical="center" wrapText="1"/>
      <protection locked="0"/>
    </xf>
    <xf numFmtId="164" fontId="18" fillId="0" borderId="38" xfId="0" applyNumberFormat="1" applyFont="1" applyBorder="1" applyAlignment="1">
      <alignment horizontal="center" vertical="center" wrapText="1"/>
    </xf>
    <xf numFmtId="164" fontId="18" fillId="0" borderId="40" xfId="0" applyNumberFormat="1" applyFont="1" applyBorder="1" applyAlignment="1">
      <alignment horizontal="center" vertical="center" wrapText="1"/>
    </xf>
    <xf numFmtId="164" fontId="18" fillId="0" borderId="39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164" fontId="18" fillId="0" borderId="16" xfId="0" applyNumberFormat="1" applyFont="1" applyBorder="1" applyAlignment="1" applyProtection="1">
      <alignment horizontal="center" vertical="center" wrapText="1"/>
      <protection locked="0"/>
    </xf>
    <xf numFmtId="164" fontId="18" fillId="0" borderId="14" xfId="0" applyNumberFormat="1" applyFont="1" applyBorder="1" applyAlignment="1" applyProtection="1">
      <alignment horizontal="center" vertical="center" wrapText="1"/>
      <protection locked="0"/>
    </xf>
    <xf numFmtId="164" fontId="18" fillId="0" borderId="15" xfId="0" applyNumberFormat="1" applyFont="1" applyBorder="1" applyAlignment="1" applyProtection="1">
      <alignment horizontal="center" vertical="center" wrapText="1"/>
      <protection locked="0"/>
    </xf>
    <xf numFmtId="164" fontId="18" fillId="0" borderId="12" xfId="0" applyNumberFormat="1" applyFont="1" applyBorder="1" applyAlignment="1" applyProtection="1">
      <alignment horizontal="center" vertical="center" wrapText="1"/>
      <protection locked="0"/>
    </xf>
    <xf numFmtId="164" fontId="18" fillId="0" borderId="9" xfId="0" applyNumberFormat="1" applyFont="1" applyBorder="1" applyAlignment="1" applyProtection="1">
      <alignment horizontal="center" vertical="center" wrapText="1"/>
      <protection locked="0"/>
    </xf>
    <xf numFmtId="164" fontId="18" fillId="0" borderId="34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locked="0"/>
    </xf>
    <xf numFmtId="1" fontId="18" fillId="0" borderId="41" xfId="0" applyNumberFormat="1" applyFont="1" applyBorder="1" applyAlignment="1">
      <alignment horizontal="center" vertical="center" wrapText="1"/>
    </xf>
    <xf numFmtId="1" fontId="18" fillId="0" borderId="40" xfId="0" applyNumberFormat="1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 wrapText="1"/>
    </xf>
    <xf numFmtId="1" fontId="18" fillId="0" borderId="30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1" fontId="18" fillId="0" borderId="31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3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 applyProtection="1">
      <alignment horizontal="center" vertical="center" wrapText="1"/>
      <protection locked="0"/>
    </xf>
    <xf numFmtId="164" fontId="8" fillId="0" borderId="23" xfId="0" applyNumberFormat="1" applyFont="1" applyBorder="1" applyAlignment="1" applyProtection="1">
      <alignment horizontal="center" vertical="center" wrapText="1"/>
      <protection locked="0"/>
    </xf>
    <xf numFmtId="164" fontId="8" fillId="0" borderId="25" xfId="0" applyNumberFormat="1" applyFont="1" applyBorder="1" applyAlignment="1" applyProtection="1">
      <alignment horizontal="center" vertical="center" wrapText="1"/>
      <protection locked="0"/>
    </xf>
    <xf numFmtId="164" fontId="8" fillId="0" borderId="30" xfId="0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 wrapText="1"/>
      <protection locked="0"/>
    </xf>
    <xf numFmtId="164" fontId="8" fillId="0" borderId="31" xfId="0" applyNumberFormat="1" applyFont="1" applyBorder="1" applyAlignment="1" applyProtection="1">
      <alignment horizontal="center" vertical="center" wrapText="1"/>
      <protection locked="0"/>
    </xf>
    <xf numFmtId="164" fontId="18" fillId="0" borderId="41" xfId="0" applyNumberFormat="1" applyFont="1" applyBorder="1" applyAlignment="1">
      <alignment horizontal="center" vertical="center" wrapText="1"/>
    </xf>
    <xf numFmtId="164" fontId="18" fillId="0" borderId="42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 applyProtection="1">
      <alignment horizontal="center" vertical="center" wrapText="1"/>
      <protection locked="0"/>
    </xf>
    <xf numFmtId="164" fontId="18" fillId="0" borderId="18" xfId="0" applyNumberFormat="1" applyFont="1" applyBorder="1" applyAlignment="1" applyProtection="1">
      <alignment horizontal="center" vertical="center" wrapText="1"/>
      <protection locked="0"/>
    </xf>
    <xf numFmtId="164" fontId="18" fillId="0" borderId="31" xfId="0" applyNumberFormat="1" applyFont="1" applyBorder="1" applyAlignment="1" applyProtection="1">
      <alignment horizontal="center" vertical="center" wrapText="1"/>
      <protection locked="0"/>
    </xf>
    <xf numFmtId="164" fontId="18" fillId="0" borderId="16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26" xfId="0" applyNumberFormat="1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164" fontId="18" fillId="0" borderId="35" xfId="0" applyNumberFormat="1" applyFont="1" applyBorder="1" applyAlignment="1" applyProtection="1">
      <alignment horizontal="center" vertical="center" wrapText="1"/>
      <protection locked="0"/>
    </xf>
    <xf numFmtId="164" fontId="18" fillId="0" borderId="36" xfId="0" applyNumberFormat="1" applyFont="1" applyBorder="1" applyAlignment="1" applyProtection="1">
      <alignment horizontal="center" vertical="center" wrapText="1"/>
      <protection locked="0"/>
    </xf>
    <xf numFmtId="164" fontId="18" fillId="0" borderId="20" xfId="0" applyNumberFormat="1" applyFont="1" applyBorder="1" applyAlignment="1" applyProtection="1">
      <alignment horizontal="center" vertical="center" wrapText="1"/>
      <protection locked="0"/>
    </xf>
    <xf numFmtId="164" fontId="18" fillId="0" borderId="33" xfId="0" applyNumberFormat="1" applyFont="1" applyBorder="1" applyAlignment="1" applyProtection="1">
      <alignment horizontal="center" vertical="center" wrapText="1"/>
      <protection locked="0"/>
    </xf>
    <xf numFmtId="1" fontId="18" fillId="0" borderId="38" xfId="0" applyNumberFormat="1" applyFont="1" applyBorder="1" applyAlignment="1">
      <alignment horizontal="center" vertical="center" wrapText="1"/>
    </xf>
    <xf numFmtId="1" fontId="18" fillId="0" borderId="39" xfId="0" applyNumberFormat="1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1" fontId="18" fillId="0" borderId="19" xfId="0" applyNumberFormat="1" applyFont="1" applyBorder="1" applyAlignment="1">
      <alignment horizontal="center" vertical="center" wrapText="1"/>
    </xf>
    <xf numFmtId="1" fontId="18" fillId="0" borderId="22" xfId="0" applyNumberFormat="1" applyFont="1" applyBorder="1" applyAlignment="1">
      <alignment horizontal="center" vertical="center" wrapText="1"/>
    </xf>
    <xf numFmtId="1" fontId="18" fillId="0" borderId="24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 applyProtection="1">
      <alignment horizontal="center" vertical="center" wrapText="1"/>
      <protection locked="0"/>
    </xf>
    <xf numFmtId="164" fontId="18" fillId="0" borderId="19" xfId="0" applyNumberFormat="1" applyFont="1" applyBorder="1" applyAlignment="1" applyProtection="1">
      <alignment horizontal="center" vertical="center" wrapText="1"/>
      <protection locked="0"/>
    </xf>
    <xf numFmtId="164" fontId="18" fillId="0" borderId="35" xfId="0" applyNumberFormat="1" applyFont="1" applyBorder="1" applyAlignment="1">
      <alignment horizontal="center" vertical="center" wrapText="1"/>
    </xf>
    <xf numFmtId="164" fontId="18" fillId="0" borderId="36" xfId="0" applyNumberFormat="1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18" fillId="0" borderId="51" xfId="0" applyNumberFormat="1" applyFont="1" applyBorder="1" applyAlignment="1" applyProtection="1">
      <alignment horizontal="center" vertical="center" wrapText="1"/>
      <protection locked="0"/>
    </xf>
    <xf numFmtId="164" fontId="18" fillId="0" borderId="53" xfId="0" applyNumberFormat="1" applyFont="1" applyBorder="1" applyAlignment="1" applyProtection="1">
      <alignment horizontal="center" vertical="center" wrapText="1"/>
      <protection locked="0"/>
    </xf>
    <xf numFmtId="164" fontId="18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20" xfId="0" applyNumberFormat="1" applyFont="1" applyBorder="1" applyAlignment="1" applyProtection="1">
      <alignment horizontal="center" vertical="center" wrapText="1"/>
      <protection locked="0"/>
    </xf>
    <xf numFmtId="164" fontId="21" fillId="0" borderId="8" xfId="0" applyNumberFormat="1" applyFont="1" applyBorder="1" applyAlignment="1" applyProtection="1">
      <alignment horizontal="center" vertical="center" wrapText="1"/>
      <protection locked="0"/>
    </xf>
    <xf numFmtId="164" fontId="21" fillId="0" borderId="21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Border="1" applyAlignment="1" applyProtection="1">
      <alignment horizontal="center" vertical="center" wrapText="1"/>
      <protection locked="0"/>
    </xf>
    <xf numFmtId="164" fontId="22" fillId="0" borderId="9" xfId="0" applyNumberFormat="1" applyFont="1" applyBorder="1" applyAlignment="1" applyProtection="1">
      <alignment horizontal="center" vertical="center" wrapText="1"/>
      <protection locked="0"/>
    </xf>
    <xf numFmtId="164" fontId="22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0" borderId="23" xfId="0" applyNumberFormat="1" applyFont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64" fontId="23" fillId="0" borderId="8" xfId="0" applyNumberFormat="1" applyFont="1" applyBorder="1" applyAlignment="1" applyProtection="1">
      <alignment horizontal="center" vertical="center" wrapText="1"/>
      <protection locked="0"/>
    </xf>
    <xf numFmtId="164" fontId="23" fillId="0" borderId="21" xfId="0" applyNumberFormat="1" applyFont="1" applyBorder="1" applyAlignment="1" applyProtection="1">
      <alignment horizontal="center" vertical="center" wrapText="1"/>
      <protection locked="0"/>
    </xf>
    <xf numFmtId="164" fontId="23" fillId="0" borderId="27" xfId="0" applyNumberFormat="1" applyFont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Border="1" applyAlignment="1" applyProtection="1">
      <alignment horizontal="center" vertical="center" wrapText="1"/>
      <protection locked="0"/>
    </xf>
    <xf numFmtId="164" fontId="23" fillId="0" borderId="38" xfId="0" applyNumberFormat="1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164" fontId="23" fillId="0" borderId="39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Border="1" applyAlignment="1" applyProtection="1">
      <alignment horizontal="center" vertical="center" wrapText="1"/>
      <protection locked="0"/>
    </xf>
    <xf numFmtId="164" fontId="23" fillId="0" borderId="19" xfId="0" applyNumberFormat="1" applyFont="1" applyBorder="1" applyAlignment="1" applyProtection="1">
      <alignment horizontal="center" vertical="center" wrapText="1"/>
      <protection locked="0"/>
    </xf>
    <xf numFmtId="164" fontId="23" fillId="0" borderId="20" xfId="0" applyNumberFormat="1" applyFont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Border="1" applyAlignment="1" applyProtection="1">
      <alignment horizontal="center" vertical="center" wrapText="1"/>
      <protection locked="0"/>
    </xf>
    <xf numFmtId="164" fontId="24" fillId="0" borderId="8" xfId="0" applyNumberFormat="1" applyFont="1" applyBorder="1" applyAlignment="1" applyProtection="1">
      <alignment horizontal="center" vertical="center" wrapText="1"/>
      <protection locked="0"/>
    </xf>
    <xf numFmtId="164" fontId="24" fillId="0" borderId="21" xfId="0" applyNumberFormat="1" applyFont="1" applyBorder="1" applyAlignment="1" applyProtection="1">
      <alignment horizontal="center" vertical="center" wrapText="1"/>
      <protection locked="0"/>
    </xf>
    <xf numFmtId="164" fontId="24" fillId="0" borderId="22" xfId="0" applyNumberFormat="1" applyFont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Border="1" applyAlignment="1" applyProtection="1">
      <alignment horizontal="center" vertical="center" wrapText="1"/>
      <protection locked="0"/>
    </xf>
    <xf numFmtId="164" fontId="24" fillId="0" borderId="24" xfId="0" applyNumberFormat="1" applyFont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164" fontId="23" fillId="0" borderId="23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164" fontId="23" fillId="0" borderId="16" xfId="0" applyNumberFormat="1" applyFont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Border="1" applyAlignment="1" applyProtection="1">
      <alignment horizontal="center" vertical="center" wrapText="1"/>
      <protection locked="0"/>
    </xf>
    <xf numFmtId="164" fontId="23" fillId="0" borderId="15" xfId="0" applyNumberFormat="1" applyFont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Border="1" applyAlignment="1" applyProtection="1">
      <alignment horizontal="center" vertical="center" wrapText="1"/>
      <protection locked="0"/>
    </xf>
    <xf numFmtId="164" fontId="23" fillId="0" borderId="9" xfId="0" applyNumberFormat="1" applyFont="1" applyBorder="1" applyAlignment="1" applyProtection="1">
      <alignment horizontal="center" vertical="center" wrapText="1"/>
      <protection locked="0"/>
    </xf>
    <xf numFmtId="164" fontId="23" fillId="0" borderId="34" xfId="0" applyNumberFormat="1" applyFont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" fontId="23" fillId="0" borderId="41" xfId="0" applyNumberFormat="1" applyFont="1" applyBorder="1" applyAlignment="1">
      <alignment horizontal="center" vertical="center" wrapText="1"/>
    </xf>
    <xf numFmtId="1" fontId="23" fillId="0" borderId="40" xfId="0" applyNumberFormat="1" applyFont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0" borderId="23" xfId="0" applyNumberFormat="1" applyFont="1" applyBorder="1" applyAlignment="1">
      <alignment horizontal="center" vertical="center" wrapText="1"/>
    </xf>
    <xf numFmtId="1" fontId="23" fillId="0" borderId="25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Border="1" applyAlignment="1" applyProtection="1">
      <alignment horizontal="center" vertical="center" wrapText="1"/>
      <protection locked="0"/>
    </xf>
    <xf numFmtId="164" fontId="18" fillId="0" borderId="23" xfId="0" applyNumberFormat="1" applyFont="1" applyBorder="1" applyAlignment="1" applyProtection="1">
      <alignment horizontal="center" vertical="center" wrapText="1"/>
      <protection locked="0"/>
    </xf>
    <xf numFmtId="164" fontId="22" fillId="0" borderId="24" xfId="0" applyNumberFormat="1" applyFont="1" applyBorder="1" applyAlignment="1" applyProtection="1">
      <alignment horizontal="center" vertical="center" wrapText="1"/>
      <protection locked="0"/>
    </xf>
    <xf numFmtId="1" fontId="18" fillId="0" borderId="38" xfId="0" applyNumberFormat="1" applyFont="1" applyBorder="1" applyAlignment="1" applyProtection="1">
      <alignment horizontal="center" vertical="center" wrapText="1"/>
      <protection locked="0"/>
    </xf>
    <xf numFmtId="1" fontId="18" fillId="0" borderId="40" xfId="0" applyNumberFormat="1" applyFont="1" applyBorder="1" applyAlignment="1" applyProtection="1">
      <alignment horizontal="center" vertical="center" wrapText="1"/>
      <protection locked="0"/>
    </xf>
    <xf numFmtId="1" fontId="18" fillId="0" borderId="42" xfId="0" applyNumberFormat="1" applyFont="1" applyBorder="1" applyAlignment="1" applyProtection="1">
      <alignment horizontal="center" vertical="center" wrapText="1"/>
      <protection locked="0"/>
    </xf>
    <xf numFmtId="1" fontId="18" fillId="0" borderId="17" xfId="0" applyNumberFormat="1" applyFont="1" applyBorder="1" applyAlignment="1" applyProtection="1">
      <alignment horizontal="center" vertical="center" wrapText="1"/>
      <protection locked="0"/>
    </xf>
    <xf numFmtId="1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4" fontId="3" fillId="0" borderId="49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52" xfId="0" applyNumberFormat="1" applyFont="1" applyBorder="1" applyAlignment="1">
      <alignment horizontal="center" vertical="center" wrapText="1"/>
    </xf>
    <xf numFmtId="164" fontId="8" fillId="0" borderId="56" xfId="0" applyNumberFormat="1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49" xfId="0" applyNumberFormat="1" applyFont="1" applyBorder="1" applyAlignment="1">
      <alignment horizontal="center" vertical="center" wrapText="1"/>
    </xf>
    <xf numFmtId="164" fontId="18" fillId="0" borderId="47" xfId="0" applyNumberFormat="1" applyFont="1" applyBorder="1" applyAlignment="1">
      <alignment horizontal="center" vertical="center" wrapText="1"/>
    </xf>
    <xf numFmtId="164" fontId="18" fillId="0" borderId="48" xfId="0" applyNumberFormat="1" applyFont="1" applyBorder="1" applyAlignment="1">
      <alignment horizontal="center" vertical="center" wrapText="1"/>
    </xf>
    <xf numFmtId="164" fontId="18" fillId="0" borderId="52" xfId="0" applyNumberFormat="1" applyFont="1" applyBorder="1" applyAlignment="1">
      <alignment horizontal="center" vertical="center" wrapText="1"/>
    </xf>
    <xf numFmtId="164" fontId="8" fillId="0" borderId="44" xfId="0" applyNumberFormat="1" applyFont="1" applyBorder="1" applyAlignment="1" applyProtection="1">
      <alignment horizontal="center" vertical="center" wrapText="1"/>
      <protection locked="0"/>
    </xf>
    <xf numFmtId="164" fontId="8" fillId="0" borderId="53" xfId="0" applyNumberFormat="1" applyFont="1" applyBorder="1" applyAlignment="1" applyProtection="1">
      <alignment horizontal="center" vertical="center" wrapText="1"/>
      <protection locked="0"/>
    </xf>
    <xf numFmtId="164" fontId="8" fillId="0" borderId="54" xfId="0" applyNumberFormat="1" applyFont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26" fillId="0" borderId="12" xfId="0" applyNumberFormat="1" applyFont="1" applyBorder="1" applyAlignment="1" applyProtection="1">
      <alignment horizontal="center" vertical="center" wrapText="1"/>
      <protection locked="0"/>
    </xf>
    <xf numFmtId="164" fontId="26" fillId="0" borderId="8" xfId="0" applyNumberFormat="1" applyFont="1" applyBorder="1" applyAlignment="1" applyProtection="1">
      <alignment horizontal="center" vertical="center" wrapText="1"/>
      <protection locked="0"/>
    </xf>
    <xf numFmtId="164" fontId="26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64" fontId="23" fillId="0" borderId="33" xfId="0" applyNumberFormat="1" applyFont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right"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7" fillId="0" borderId="33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20" xfId="0" applyFont="1" applyBorder="1" applyAlignment="1" applyProtection="1">
      <alignment vertical="center" wrapText="1"/>
      <protection locked="0"/>
    </xf>
    <xf numFmtId="0" fontId="17" fillId="0" borderId="21" xfId="0" applyFont="1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7" fillId="0" borderId="46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55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46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58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45" xfId="0" applyFont="1" applyBorder="1" applyAlignment="1" applyProtection="1">
      <alignment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86"/>
  <sheetViews>
    <sheetView tabSelected="1" topLeftCell="C1" zoomScale="115" zoomScaleNormal="115" workbookViewId="0">
      <pane xSplit="2" ySplit="5" topLeftCell="E6" activePane="bottomRight" state="frozen"/>
      <selection activeCell="C1" sqref="C1"/>
      <selection pane="topRight" activeCell="E1" sqref="E1"/>
      <selection pane="bottomLeft" activeCell="C6" sqref="C6"/>
      <selection pane="bottomRight" activeCell="J77" sqref="J77"/>
    </sheetView>
  </sheetViews>
  <sheetFormatPr defaultRowHeight="14.4" x14ac:dyDescent="0.3"/>
  <cols>
    <col min="3" max="3" width="16.88671875" style="166" customWidth="1"/>
    <col min="4" max="4" width="23.109375" customWidth="1"/>
    <col min="5" max="24" width="6.6640625" customWidth="1"/>
    <col min="25" max="28" width="8.6640625" customWidth="1"/>
  </cols>
  <sheetData>
    <row r="1" spans="3:28" ht="15" thickBot="1" x14ac:dyDescent="0.35">
      <c r="C1" s="166">
        <v>2023</v>
      </c>
    </row>
    <row r="2" spans="3:28" ht="29.25" customHeight="1" x14ac:dyDescent="0.3">
      <c r="C2" s="574" t="s">
        <v>0</v>
      </c>
      <c r="D2" s="576" t="s">
        <v>1</v>
      </c>
      <c r="E2" s="578" t="s">
        <v>129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80"/>
    </row>
    <row r="3" spans="3:28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3"/>
    </row>
    <row r="4" spans="3:28" ht="16.5" customHeight="1" x14ac:dyDescent="0.3">
      <c r="C4" s="575"/>
      <c r="D4" s="577"/>
      <c r="E4" s="636" t="str">
        <f>$C$1&amp;"-"&amp;($C$1+1)</f>
        <v>2023-2024</v>
      </c>
      <c r="F4" s="637"/>
      <c r="G4" s="637"/>
      <c r="H4" s="638"/>
      <c r="I4" s="669" t="str">
        <f>($C$1+1)&amp;"-"&amp;($C$1+2)</f>
        <v>2024-2025</v>
      </c>
      <c r="J4" s="670"/>
      <c r="K4" s="670"/>
      <c r="L4" s="671"/>
      <c r="M4" s="658" t="str">
        <f>($C$1+2)&amp;"-"&amp;($C$1+3)</f>
        <v>2025-2026</v>
      </c>
      <c r="N4" s="656"/>
      <c r="O4" s="656"/>
      <c r="P4" s="659"/>
      <c r="Q4" s="587" t="str">
        <f>($C$1+3)&amp;"-"&amp;($C$1+4)</f>
        <v>2026-2027</v>
      </c>
      <c r="R4" s="585"/>
      <c r="S4" s="585"/>
      <c r="T4" s="586"/>
      <c r="U4" s="584" t="str">
        <f>($C$1+4)&amp;"-"&amp;($C$1+5)</f>
        <v>2027-2028</v>
      </c>
      <c r="V4" s="585"/>
      <c r="W4" s="585"/>
      <c r="X4" s="576"/>
      <c r="Y4" s="587" t="s">
        <v>67</v>
      </c>
      <c r="Z4" s="585"/>
      <c r="AA4" s="585"/>
      <c r="AB4" s="576"/>
    </row>
    <row r="5" spans="3:28" ht="15.6" x14ac:dyDescent="0.3">
      <c r="C5" s="575"/>
      <c r="D5" s="577"/>
      <c r="E5" s="409" t="s">
        <v>5</v>
      </c>
      <c r="F5" s="410" t="s">
        <v>6</v>
      </c>
      <c r="G5" s="410" t="s">
        <v>7</v>
      </c>
      <c r="H5" s="411" t="s">
        <v>8</v>
      </c>
      <c r="I5" s="18" t="s">
        <v>9</v>
      </c>
      <c r="J5" s="6" t="s">
        <v>10</v>
      </c>
      <c r="K5" s="6" t="s">
        <v>11</v>
      </c>
      <c r="L5" s="24" t="s">
        <v>12</v>
      </c>
      <c r="M5" s="488" t="s">
        <v>14</v>
      </c>
      <c r="N5" s="489" t="s">
        <v>15</v>
      </c>
      <c r="O5" s="489" t="s">
        <v>16</v>
      </c>
      <c r="P5" s="490" t="s">
        <v>17</v>
      </c>
      <c r="Q5" s="26" t="s">
        <v>18</v>
      </c>
      <c r="R5" s="8" t="s">
        <v>19</v>
      </c>
      <c r="S5" s="8" t="s">
        <v>20</v>
      </c>
      <c r="T5" s="32" t="s">
        <v>21</v>
      </c>
      <c r="U5" s="35" t="s">
        <v>22</v>
      </c>
      <c r="V5" s="9" t="s">
        <v>23</v>
      </c>
      <c r="W5" s="9" t="s">
        <v>24</v>
      </c>
      <c r="X5" s="36" t="s">
        <v>40</v>
      </c>
      <c r="Y5" s="53" t="s">
        <v>87</v>
      </c>
      <c r="Z5" s="54" t="s">
        <v>88</v>
      </c>
      <c r="AA5" s="54" t="s">
        <v>89</v>
      </c>
      <c r="AB5" s="55" t="s">
        <v>90</v>
      </c>
    </row>
    <row r="6" spans="3:28" ht="30" customHeight="1" x14ac:dyDescent="0.3">
      <c r="C6" s="575" t="s">
        <v>25</v>
      </c>
      <c r="D6" s="49" t="s">
        <v>26</v>
      </c>
      <c r="E6" s="461">
        <v>5</v>
      </c>
      <c r="F6" s="412">
        <v>5</v>
      </c>
      <c r="G6" s="412">
        <v>5</v>
      </c>
      <c r="H6" s="413">
        <v>5</v>
      </c>
      <c r="I6" s="59">
        <v>6</v>
      </c>
      <c r="J6" s="60">
        <v>6</v>
      </c>
      <c r="K6" s="60">
        <v>6</v>
      </c>
      <c r="L6" s="61">
        <v>6</v>
      </c>
      <c r="M6" s="491">
        <v>5</v>
      </c>
      <c r="N6" s="491">
        <v>5</v>
      </c>
      <c r="O6" s="491">
        <v>5</v>
      </c>
      <c r="P6" s="492">
        <v>5</v>
      </c>
      <c r="Q6" s="71">
        <v>3</v>
      </c>
      <c r="R6" s="72">
        <v>3</v>
      </c>
      <c r="S6" s="72">
        <v>3</v>
      </c>
      <c r="T6" s="83">
        <v>3</v>
      </c>
      <c r="U6" s="68">
        <v>3</v>
      </c>
      <c r="V6" s="69">
        <v>3</v>
      </c>
      <c r="W6" s="69">
        <v>3</v>
      </c>
      <c r="X6" s="70">
        <v>3</v>
      </c>
      <c r="Y6" s="33">
        <f>E6+I6+M6+Q6+U6</f>
        <v>22</v>
      </c>
      <c r="Z6" s="33">
        <f t="shared" ref="Z6:AB19" si="0">F6+J6+N6+R6+V6</f>
        <v>22</v>
      </c>
      <c r="AA6" s="33">
        <f t="shared" si="0"/>
        <v>22</v>
      </c>
      <c r="AB6" s="33">
        <f t="shared" si="0"/>
        <v>22</v>
      </c>
    </row>
    <row r="7" spans="3:28" ht="30" customHeight="1" x14ac:dyDescent="0.3">
      <c r="C7" s="575"/>
      <c r="D7" s="49" t="s">
        <v>27</v>
      </c>
      <c r="E7" s="461">
        <v>3</v>
      </c>
      <c r="F7" s="412">
        <v>3</v>
      </c>
      <c r="G7" s="412">
        <v>3</v>
      </c>
      <c r="H7" s="413">
        <v>3</v>
      </c>
      <c r="I7" s="59">
        <v>3</v>
      </c>
      <c r="J7" s="60">
        <v>3</v>
      </c>
      <c r="K7" s="60">
        <v>3</v>
      </c>
      <c r="L7" s="61">
        <v>3</v>
      </c>
      <c r="M7" s="491">
        <v>2</v>
      </c>
      <c r="N7" s="491">
        <v>2</v>
      </c>
      <c r="O7" s="491">
        <v>2</v>
      </c>
      <c r="P7" s="492">
        <v>2</v>
      </c>
      <c r="Q7" s="71">
        <v>2</v>
      </c>
      <c r="R7" s="72">
        <v>2</v>
      </c>
      <c r="S7" s="72">
        <v>2</v>
      </c>
      <c r="T7" s="83">
        <v>2</v>
      </c>
      <c r="U7" s="68">
        <v>3</v>
      </c>
      <c r="V7" s="69">
        <v>3</v>
      </c>
      <c r="W7" s="69">
        <v>3</v>
      </c>
      <c r="X7" s="70">
        <v>3</v>
      </c>
      <c r="Y7" s="33">
        <f t="shared" ref="Y7:AB41" si="1">E7+I7+M7+Q7+U7</f>
        <v>13</v>
      </c>
      <c r="Z7" s="33">
        <f t="shared" si="0"/>
        <v>13</v>
      </c>
      <c r="AA7" s="33">
        <f t="shared" si="0"/>
        <v>13</v>
      </c>
      <c r="AB7" s="33">
        <f t="shared" si="0"/>
        <v>13</v>
      </c>
    </row>
    <row r="8" spans="3:28" ht="30" customHeight="1" x14ac:dyDescent="0.3">
      <c r="C8" s="545" t="s">
        <v>31</v>
      </c>
      <c r="D8" s="49" t="s">
        <v>31</v>
      </c>
      <c r="E8" s="461">
        <v>2</v>
      </c>
      <c r="F8" s="412">
        <v>2</v>
      </c>
      <c r="G8" s="412">
        <v>2</v>
      </c>
      <c r="H8" s="413">
        <v>2</v>
      </c>
      <c r="I8" s="59">
        <v>2</v>
      </c>
      <c r="J8" s="60">
        <v>2</v>
      </c>
      <c r="K8" s="60">
        <v>2</v>
      </c>
      <c r="L8" s="61">
        <v>2</v>
      </c>
      <c r="M8" s="491">
        <v>2</v>
      </c>
      <c r="N8" s="491">
        <v>2</v>
      </c>
      <c r="O8" s="491">
        <v>2</v>
      </c>
      <c r="P8" s="492">
        <v>2</v>
      </c>
      <c r="Q8" s="71">
        <v>2</v>
      </c>
      <c r="R8" s="72">
        <v>2</v>
      </c>
      <c r="S8" s="72">
        <v>2</v>
      </c>
      <c r="T8" s="83">
        <v>2</v>
      </c>
      <c r="U8" s="68">
        <v>2</v>
      </c>
      <c r="V8" s="69">
        <v>2</v>
      </c>
      <c r="W8" s="69">
        <v>2</v>
      </c>
      <c r="X8" s="70">
        <v>2</v>
      </c>
      <c r="Y8" s="33">
        <f t="shared" si="1"/>
        <v>10</v>
      </c>
      <c r="Z8" s="33">
        <f t="shared" si="0"/>
        <v>10</v>
      </c>
      <c r="AA8" s="33">
        <f t="shared" si="0"/>
        <v>10</v>
      </c>
      <c r="AB8" s="33">
        <f t="shared" si="0"/>
        <v>10</v>
      </c>
    </row>
    <row r="9" spans="3:28" ht="30" customHeight="1" x14ac:dyDescent="0.3">
      <c r="C9" s="575" t="s">
        <v>33</v>
      </c>
      <c r="D9" s="49" t="s">
        <v>103</v>
      </c>
      <c r="E9" s="461">
        <v>2</v>
      </c>
      <c r="F9" s="412">
        <v>2</v>
      </c>
      <c r="G9" s="412">
        <v>2</v>
      </c>
      <c r="H9" s="413">
        <v>2</v>
      </c>
      <c r="I9" s="59">
        <v>2</v>
      </c>
      <c r="J9" s="60">
        <v>2</v>
      </c>
      <c r="K9" s="60">
        <v>2</v>
      </c>
      <c r="L9" s="61">
        <v>2</v>
      </c>
      <c r="M9" s="491">
        <v>2</v>
      </c>
      <c r="N9" s="491">
        <v>2</v>
      </c>
      <c r="O9" s="491">
        <v>2</v>
      </c>
      <c r="P9" s="492">
        <v>2</v>
      </c>
      <c r="Q9" s="71">
        <v>2</v>
      </c>
      <c r="R9" s="72">
        <v>2</v>
      </c>
      <c r="S9" s="72">
        <v>2</v>
      </c>
      <c r="T9" s="83">
        <v>2</v>
      </c>
      <c r="U9" s="68">
        <v>3</v>
      </c>
      <c r="V9" s="69">
        <v>3</v>
      </c>
      <c r="W9" s="69">
        <v>3</v>
      </c>
      <c r="X9" s="70">
        <v>3</v>
      </c>
      <c r="Y9" s="33">
        <f t="shared" si="1"/>
        <v>11</v>
      </c>
      <c r="Z9" s="33">
        <f t="shared" si="0"/>
        <v>11</v>
      </c>
      <c r="AA9" s="33">
        <f t="shared" si="0"/>
        <v>11</v>
      </c>
      <c r="AB9" s="33">
        <f t="shared" si="0"/>
        <v>11</v>
      </c>
    </row>
    <row r="10" spans="3:28" ht="30" customHeight="1" x14ac:dyDescent="0.3">
      <c r="C10" s="575"/>
      <c r="D10" s="49" t="s">
        <v>34</v>
      </c>
      <c r="E10" s="461"/>
      <c r="F10" s="412"/>
      <c r="G10" s="412"/>
      <c r="H10" s="413"/>
      <c r="I10" s="59">
        <v>1</v>
      </c>
      <c r="J10" s="60">
        <v>1</v>
      </c>
      <c r="K10" s="60">
        <v>1</v>
      </c>
      <c r="L10" s="61">
        <v>1</v>
      </c>
      <c r="M10" s="491">
        <v>1</v>
      </c>
      <c r="N10" s="491">
        <v>1</v>
      </c>
      <c r="O10" s="491">
        <v>1</v>
      </c>
      <c r="P10" s="492">
        <v>1</v>
      </c>
      <c r="Q10" s="71">
        <v>1</v>
      </c>
      <c r="R10" s="72">
        <v>1</v>
      </c>
      <c r="S10" s="72">
        <v>1</v>
      </c>
      <c r="T10" s="83">
        <v>1</v>
      </c>
      <c r="U10" s="68">
        <v>1</v>
      </c>
      <c r="V10" s="69">
        <v>1</v>
      </c>
      <c r="W10" s="69">
        <v>1</v>
      </c>
      <c r="X10" s="70">
        <v>1</v>
      </c>
      <c r="Y10" s="33">
        <f t="shared" si="1"/>
        <v>4</v>
      </c>
      <c r="Z10" s="33">
        <f t="shared" si="0"/>
        <v>4</v>
      </c>
      <c r="AA10" s="33">
        <f t="shared" si="0"/>
        <v>4</v>
      </c>
      <c r="AB10" s="33">
        <f t="shared" si="0"/>
        <v>4</v>
      </c>
    </row>
    <row r="11" spans="3:28" ht="30" customHeight="1" x14ac:dyDescent="0.3">
      <c r="C11" s="575"/>
      <c r="D11" s="49" t="s">
        <v>35</v>
      </c>
      <c r="E11" s="461">
        <v>1</v>
      </c>
      <c r="F11" s="412">
        <v>1</v>
      </c>
      <c r="G11" s="412">
        <v>1</v>
      </c>
      <c r="H11" s="413">
        <v>1</v>
      </c>
      <c r="I11" s="59">
        <v>1</v>
      </c>
      <c r="J11" s="60">
        <v>1</v>
      </c>
      <c r="K11" s="60">
        <v>1</v>
      </c>
      <c r="L11" s="61">
        <v>1</v>
      </c>
      <c r="M11" s="491">
        <v>2</v>
      </c>
      <c r="N11" s="491">
        <v>2</v>
      </c>
      <c r="O11" s="491">
        <v>2</v>
      </c>
      <c r="P11" s="492">
        <v>2</v>
      </c>
      <c r="Q11" s="71">
        <v>2</v>
      </c>
      <c r="R11" s="72">
        <v>2</v>
      </c>
      <c r="S11" s="72">
        <v>2</v>
      </c>
      <c r="T11" s="83">
        <v>2</v>
      </c>
      <c r="U11" s="68">
        <v>2</v>
      </c>
      <c r="V11" s="69">
        <v>2</v>
      </c>
      <c r="W11" s="69">
        <v>2</v>
      </c>
      <c r="X11" s="70">
        <v>2</v>
      </c>
      <c r="Y11" s="33">
        <f t="shared" si="1"/>
        <v>8</v>
      </c>
      <c r="Z11" s="33">
        <f t="shared" si="0"/>
        <v>8</v>
      </c>
      <c r="AA11" s="33">
        <f t="shared" si="0"/>
        <v>8</v>
      </c>
      <c r="AB11" s="33">
        <f t="shared" si="0"/>
        <v>8</v>
      </c>
    </row>
    <row r="12" spans="3:28" ht="30" customHeight="1" x14ac:dyDescent="0.3">
      <c r="C12" s="575" t="s">
        <v>36</v>
      </c>
      <c r="D12" s="49" t="s">
        <v>37</v>
      </c>
      <c r="E12" s="461">
        <v>5</v>
      </c>
      <c r="F12" s="412">
        <v>5</v>
      </c>
      <c r="G12" s="412">
        <v>5</v>
      </c>
      <c r="H12" s="413">
        <v>5</v>
      </c>
      <c r="I12" s="59">
        <v>5</v>
      </c>
      <c r="J12" s="60">
        <v>5</v>
      </c>
      <c r="K12" s="60">
        <v>5</v>
      </c>
      <c r="L12" s="61">
        <v>5</v>
      </c>
      <c r="M12" s="491"/>
      <c r="N12" s="491"/>
      <c r="O12" s="491"/>
      <c r="P12" s="492"/>
      <c r="Q12" s="71"/>
      <c r="R12" s="72"/>
      <c r="S12" s="72"/>
      <c r="T12" s="83"/>
      <c r="U12" s="68"/>
      <c r="V12" s="69"/>
      <c r="W12" s="69"/>
      <c r="X12" s="70"/>
      <c r="Y12" s="33">
        <f t="shared" si="1"/>
        <v>10</v>
      </c>
      <c r="Z12" s="33">
        <f t="shared" si="0"/>
        <v>10</v>
      </c>
      <c r="AA12" s="33">
        <f t="shared" si="0"/>
        <v>10</v>
      </c>
      <c r="AB12" s="33">
        <f t="shared" si="0"/>
        <v>10</v>
      </c>
    </row>
    <row r="13" spans="3:28" ht="30" customHeight="1" x14ac:dyDescent="0.3">
      <c r="C13" s="575"/>
      <c r="D13" s="49" t="s">
        <v>38</v>
      </c>
      <c r="E13" s="461"/>
      <c r="F13" s="412"/>
      <c r="G13" s="412"/>
      <c r="H13" s="413"/>
      <c r="I13" s="59"/>
      <c r="J13" s="60"/>
      <c r="K13" s="60"/>
      <c r="L13" s="61"/>
      <c r="M13" s="491">
        <v>3</v>
      </c>
      <c r="N13" s="491">
        <v>3</v>
      </c>
      <c r="O13" s="491">
        <v>3</v>
      </c>
      <c r="P13" s="492">
        <v>3</v>
      </c>
      <c r="Q13" s="71">
        <v>3</v>
      </c>
      <c r="R13" s="72">
        <v>3</v>
      </c>
      <c r="S13" s="72">
        <v>3</v>
      </c>
      <c r="T13" s="83">
        <v>3</v>
      </c>
      <c r="U13" s="68">
        <v>3</v>
      </c>
      <c r="V13" s="69">
        <v>3</v>
      </c>
      <c r="W13" s="69">
        <v>3</v>
      </c>
      <c r="X13" s="70">
        <v>3</v>
      </c>
      <c r="Y13" s="33">
        <f t="shared" si="1"/>
        <v>9</v>
      </c>
      <c r="Z13" s="33">
        <f t="shared" si="0"/>
        <v>9</v>
      </c>
      <c r="AA13" s="33">
        <f t="shared" si="0"/>
        <v>9</v>
      </c>
      <c r="AB13" s="33">
        <f t="shared" si="0"/>
        <v>9</v>
      </c>
    </row>
    <row r="14" spans="3:28" ht="30" customHeight="1" x14ac:dyDescent="0.3">
      <c r="C14" s="575"/>
      <c r="D14" s="49" t="s">
        <v>39</v>
      </c>
      <c r="E14" s="461"/>
      <c r="F14" s="412"/>
      <c r="G14" s="412"/>
      <c r="H14" s="413"/>
      <c r="I14" s="59"/>
      <c r="J14" s="60"/>
      <c r="K14" s="60"/>
      <c r="L14" s="61"/>
      <c r="M14" s="491">
        <v>2</v>
      </c>
      <c r="N14" s="491">
        <v>2</v>
      </c>
      <c r="O14" s="491">
        <v>2</v>
      </c>
      <c r="P14" s="492">
        <v>2</v>
      </c>
      <c r="Q14" s="71">
        <v>2</v>
      </c>
      <c r="R14" s="72">
        <v>2</v>
      </c>
      <c r="S14" s="72">
        <v>2</v>
      </c>
      <c r="T14" s="83">
        <v>2</v>
      </c>
      <c r="U14" s="68">
        <v>2</v>
      </c>
      <c r="V14" s="69">
        <v>2</v>
      </c>
      <c r="W14" s="69">
        <v>2</v>
      </c>
      <c r="X14" s="70">
        <v>2</v>
      </c>
      <c r="Y14" s="33">
        <f t="shared" si="1"/>
        <v>6</v>
      </c>
      <c r="Z14" s="33">
        <f t="shared" si="0"/>
        <v>6</v>
      </c>
      <c r="AA14" s="33">
        <f t="shared" si="0"/>
        <v>6</v>
      </c>
      <c r="AB14" s="33">
        <f t="shared" si="0"/>
        <v>6</v>
      </c>
    </row>
    <row r="15" spans="3:28" ht="30" customHeight="1" x14ac:dyDescent="0.3">
      <c r="C15" s="575"/>
      <c r="D15" s="49" t="s">
        <v>122</v>
      </c>
      <c r="E15" s="461"/>
      <c r="F15" s="412"/>
      <c r="G15" s="412"/>
      <c r="H15" s="413"/>
      <c r="I15" s="59"/>
      <c r="J15" s="60"/>
      <c r="K15" s="60"/>
      <c r="L15" s="61"/>
      <c r="M15" s="491">
        <v>1</v>
      </c>
      <c r="N15" s="491">
        <v>1</v>
      </c>
      <c r="O15" s="491">
        <v>1</v>
      </c>
      <c r="P15" s="492">
        <v>1</v>
      </c>
      <c r="Q15" s="71">
        <v>1</v>
      </c>
      <c r="R15" s="72">
        <v>1</v>
      </c>
      <c r="S15" s="72">
        <v>1</v>
      </c>
      <c r="T15" s="83">
        <v>1</v>
      </c>
      <c r="U15" s="68">
        <v>1</v>
      </c>
      <c r="V15" s="69">
        <v>1</v>
      </c>
      <c r="W15" s="69">
        <v>1</v>
      </c>
      <c r="X15" s="70">
        <v>1</v>
      </c>
      <c r="Y15" s="33">
        <f t="shared" si="1"/>
        <v>3</v>
      </c>
      <c r="Z15" s="33">
        <f t="shared" si="0"/>
        <v>3</v>
      </c>
      <c r="AA15" s="33">
        <f t="shared" si="0"/>
        <v>3</v>
      </c>
      <c r="AB15" s="33">
        <f t="shared" si="0"/>
        <v>3</v>
      </c>
    </row>
    <row r="16" spans="3:28" ht="30" customHeight="1" x14ac:dyDescent="0.3">
      <c r="C16" s="575"/>
      <c r="D16" s="49" t="s">
        <v>41</v>
      </c>
      <c r="E16" s="461">
        <v>0</v>
      </c>
      <c r="F16" s="412">
        <v>0</v>
      </c>
      <c r="G16" s="412">
        <v>0</v>
      </c>
      <c r="H16" s="413">
        <v>0</v>
      </c>
      <c r="I16" s="59"/>
      <c r="J16" s="60"/>
      <c r="K16" s="60"/>
      <c r="L16" s="61"/>
      <c r="M16" s="491">
        <v>1</v>
      </c>
      <c r="N16" s="491">
        <v>1</v>
      </c>
      <c r="O16" s="491">
        <v>1</v>
      </c>
      <c r="P16" s="492">
        <v>1</v>
      </c>
      <c r="Q16" s="71">
        <v>1</v>
      </c>
      <c r="R16" s="72">
        <v>1</v>
      </c>
      <c r="S16" s="72">
        <v>1</v>
      </c>
      <c r="T16" s="83">
        <v>1</v>
      </c>
      <c r="U16" s="68">
        <v>1</v>
      </c>
      <c r="V16" s="69">
        <v>1</v>
      </c>
      <c r="W16" s="69">
        <v>1</v>
      </c>
      <c r="X16" s="70">
        <v>1</v>
      </c>
      <c r="Y16" s="33">
        <f t="shared" si="1"/>
        <v>3</v>
      </c>
      <c r="Z16" s="33">
        <f t="shared" si="0"/>
        <v>3</v>
      </c>
      <c r="AA16" s="33">
        <f t="shared" si="0"/>
        <v>3</v>
      </c>
      <c r="AB16" s="33">
        <f t="shared" si="0"/>
        <v>3</v>
      </c>
    </row>
    <row r="17" spans="3:28" ht="30" customHeight="1" x14ac:dyDescent="0.3">
      <c r="C17" s="405" t="s">
        <v>42</v>
      </c>
      <c r="D17" s="49" t="s">
        <v>42</v>
      </c>
      <c r="E17" s="461">
        <v>1</v>
      </c>
      <c r="F17" s="412">
        <v>1</v>
      </c>
      <c r="G17" s="412">
        <v>1</v>
      </c>
      <c r="H17" s="413">
        <v>1</v>
      </c>
      <c r="I17" s="59">
        <v>1</v>
      </c>
      <c r="J17" s="60">
        <v>1</v>
      </c>
      <c r="K17" s="60">
        <v>1</v>
      </c>
      <c r="L17" s="61">
        <v>1</v>
      </c>
      <c r="M17" s="491"/>
      <c r="N17" s="491"/>
      <c r="O17" s="491"/>
      <c r="P17" s="492"/>
      <c r="Q17" s="71"/>
      <c r="R17" s="72"/>
      <c r="S17" s="72"/>
      <c r="T17" s="83"/>
      <c r="U17" s="68"/>
      <c r="V17" s="69"/>
      <c r="W17" s="69"/>
      <c r="X17" s="70"/>
      <c r="Y17" s="33">
        <f t="shared" si="1"/>
        <v>2</v>
      </c>
      <c r="Z17" s="33">
        <f t="shared" si="0"/>
        <v>2</v>
      </c>
      <c r="AA17" s="33">
        <f t="shared" si="0"/>
        <v>2</v>
      </c>
      <c r="AB17" s="33">
        <f t="shared" si="0"/>
        <v>2</v>
      </c>
    </row>
    <row r="18" spans="3:28" ht="30" customHeight="1" x14ac:dyDescent="0.3">
      <c r="C18" s="575" t="s">
        <v>43</v>
      </c>
      <c r="D18" s="49" t="s">
        <v>44</v>
      </c>
      <c r="E18" s="461"/>
      <c r="F18" s="412"/>
      <c r="G18" s="412"/>
      <c r="H18" s="413"/>
      <c r="I18" s="59"/>
      <c r="J18" s="60"/>
      <c r="K18" s="60"/>
      <c r="L18" s="61"/>
      <c r="M18" s="491">
        <v>2</v>
      </c>
      <c r="N18" s="491">
        <v>2</v>
      </c>
      <c r="O18" s="491">
        <v>2</v>
      </c>
      <c r="P18" s="492">
        <v>2</v>
      </c>
      <c r="Q18" s="71">
        <v>2</v>
      </c>
      <c r="R18" s="72">
        <v>2</v>
      </c>
      <c r="S18" s="72">
        <v>2</v>
      </c>
      <c r="T18" s="83">
        <v>2</v>
      </c>
      <c r="U18" s="68">
        <v>3</v>
      </c>
      <c r="V18" s="69">
        <v>3</v>
      </c>
      <c r="W18" s="69">
        <v>3</v>
      </c>
      <c r="X18" s="70">
        <v>3</v>
      </c>
      <c r="Y18" s="33">
        <f t="shared" si="1"/>
        <v>7</v>
      </c>
      <c r="Z18" s="33">
        <f t="shared" si="0"/>
        <v>7</v>
      </c>
      <c r="AA18" s="33">
        <f t="shared" si="0"/>
        <v>7</v>
      </c>
      <c r="AB18" s="33">
        <f t="shared" si="0"/>
        <v>7</v>
      </c>
    </row>
    <row r="19" spans="3:28" ht="30" customHeight="1" x14ac:dyDescent="0.3">
      <c r="C19" s="575"/>
      <c r="D19" s="49" t="s">
        <v>45</v>
      </c>
      <c r="E19" s="461"/>
      <c r="F19" s="412"/>
      <c r="G19" s="412"/>
      <c r="H19" s="413"/>
      <c r="I19" s="59"/>
      <c r="J19" s="60"/>
      <c r="K19" s="60"/>
      <c r="L19" s="61"/>
      <c r="M19" s="491"/>
      <c r="N19" s="491"/>
      <c r="O19" s="491"/>
      <c r="P19" s="492"/>
      <c r="Q19" s="71">
        <v>2</v>
      </c>
      <c r="R19" s="72">
        <v>2</v>
      </c>
      <c r="S19" s="72">
        <v>2</v>
      </c>
      <c r="T19" s="83">
        <v>2</v>
      </c>
      <c r="U19" s="68">
        <v>2</v>
      </c>
      <c r="V19" s="69">
        <v>2</v>
      </c>
      <c r="W19" s="69">
        <v>2</v>
      </c>
      <c r="X19" s="70">
        <v>2</v>
      </c>
      <c r="Y19" s="33">
        <f t="shared" si="1"/>
        <v>4</v>
      </c>
      <c r="Z19" s="33">
        <f t="shared" si="0"/>
        <v>4</v>
      </c>
      <c r="AA19" s="33">
        <f t="shared" si="0"/>
        <v>4</v>
      </c>
      <c r="AB19" s="33">
        <f t="shared" si="0"/>
        <v>4</v>
      </c>
    </row>
    <row r="20" spans="3:28" ht="30" customHeight="1" x14ac:dyDescent="0.3">
      <c r="C20" s="575"/>
      <c r="D20" s="49" t="s">
        <v>46</v>
      </c>
      <c r="E20" s="461">
        <v>1</v>
      </c>
      <c r="F20" s="412">
        <v>1</v>
      </c>
      <c r="G20" s="412">
        <v>1</v>
      </c>
      <c r="H20" s="413">
        <v>1</v>
      </c>
      <c r="I20" s="59">
        <v>1</v>
      </c>
      <c r="J20" s="60">
        <v>1</v>
      </c>
      <c r="K20" s="60">
        <v>1</v>
      </c>
      <c r="L20" s="61">
        <v>1</v>
      </c>
      <c r="M20" s="491">
        <v>1</v>
      </c>
      <c r="N20" s="491">
        <v>1</v>
      </c>
      <c r="O20" s="491">
        <v>1</v>
      </c>
      <c r="P20" s="492">
        <v>1</v>
      </c>
      <c r="Q20" s="71">
        <v>1</v>
      </c>
      <c r="R20" s="72">
        <v>1</v>
      </c>
      <c r="S20" s="72">
        <v>1</v>
      </c>
      <c r="T20" s="83">
        <v>1</v>
      </c>
      <c r="U20" s="68">
        <v>2</v>
      </c>
      <c r="V20" s="69">
        <v>2</v>
      </c>
      <c r="W20" s="69">
        <v>2</v>
      </c>
      <c r="X20" s="70">
        <v>2</v>
      </c>
      <c r="Y20" s="33">
        <f t="shared" si="1"/>
        <v>6</v>
      </c>
      <c r="Z20" s="33">
        <f t="shared" si="1"/>
        <v>6</v>
      </c>
      <c r="AA20" s="33">
        <f t="shared" si="1"/>
        <v>6</v>
      </c>
      <c r="AB20" s="33">
        <f t="shared" si="1"/>
        <v>6</v>
      </c>
    </row>
    <row r="21" spans="3:28" ht="30" customHeight="1" x14ac:dyDescent="0.3">
      <c r="C21" s="575" t="s">
        <v>47</v>
      </c>
      <c r="D21" s="49" t="s">
        <v>48</v>
      </c>
      <c r="E21" s="461">
        <v>1</v>
      </c>
      <c r="F21" s="412">
        <v>1</v>
      </c>
      <c r="G21" s="412">
        <v>1</v>
      </c>
      <c r="H21" s="413">
        <v>1</v>
      </c>
      <c r="I21" s="59">
        <v>1</v>
      </c>
      <c r="J21" s="60">
        <v>1</v>
      </c>
      <c r="K21" s="60">
        <v>1</v>
      </c>
      <c r="L21" s="61">
        <v>1</v>
      </c>
      <c r="M21" s="491">
        <v>1</v>
      </c>
      <c r="N21" s="491">
        <v>1</v>
      </c>
      <c r="O21" s="491">
        <v>1</v>
      </c>
      <c r="P21" s="492">
        <v>1</v>
      </c>
      <c r="Q21" s="71">
        <v>0</v>
      </c>
      <c r="R21" s="72">
        <v>0</v>
      </c>
      <c r="S21" s="72">
        <v>0</v>
      </c>
      <c r="T21" s="83">
        <v>0</v>
      </c>
      <c r="U21" s="68">
        <v>0</v>
      </c>
      <c r="V21" s="69">
        <v>0</v>
      </c>
      <c r="W21" s="69">
        <v>0</v>
      </c>
      <c r="X21" s="70">
        <v>0</v>
      </c>
      <c r="Y21" s="33">
        <f t="shared" si="1"/>
        <v>3</v>
      </c>
      <c r="Z21" s="33">
        <f t="shared" si="1"/>
        <v>3</v>
      </c>
      <c r="AA21" s="33">
        <f t="shared" si="1"/>
        <v>3</v>
      </c>
      <c r="AB21" s="33">
        <f t="shared" si="1"/>
        <v>3</v>
      </c>
    </row>
    <row r="22" spans="3:28" ht="30" customHeight="1" x14ac:dyDescent="0.3">
      <c r="C22" s="575"/>
      <c r="D22" s="49" t="s">
        <v>49</v>
      </c>
      <c r="E22" s="461">
        <v>1</v>
      </c>
      <c r="F22" s="412">
        <v>1</v>
      </c>
      <c r="G22" s="412">
        <v>1</v>
      </c>
      <c r="H22" s="413">
        <v>1</v>
      </c>
      <c r="I22" s="59">
        <v>1</v>
      </c>
      <c r="J22" s="60">
        <v>1</v>
      </c>
      <c r="K22" s="60">
        <v>1</v>
      </c>
      <c r="L22" s="61">
        <v>1</v>
      </c>
      <c r="M22" s="491">
        <v>1</v>
      </c>
      <c r="N22" s="491">
        <v>1</v>
      </c>
      <c r="O22" s="491">
        <v>1</v>
      </c>
      <c r="P22" s="492">
        <v>1</v>
      </c>
      <c r="Q22" s="71">
        <v>1</v>
      </c>
      <c r="R22" s="72">
        <v>1</v>
      </c>
      <c r="S22" s="72">
        <v>1</v>
      </c>
      <c r="T22" s="83">
        <v>1</v>
      </c>
      <c r="U22" s="68"/>
      <c r="V22" s="69"/>
      <c r="W22" s="69"/>
      <c r="X22" s="70"/>
      <c r="Y22" s="33">
        <f t="shared" si="1"/>
        <v>4</v>
      </c>
      <c r="Z22" s="33">
        <f t="shared" si="1"/>
        <v>4</v>
      </c>
      <c r="AA22" s="33">
        <f t="shared" si="1"/>
        <v>4</v>
      </c>
      <c r="AB22" s="33">
        <f t="shared" si="1"/>
        <v>4</v>
      </c>
    </row>
    <row r="23" spans="3:28" ht="30" customHeight="1" x14ac:dyDescent="0.3">
      <c r="C23" s="405" t="s">
        <v>50</v>
      </c>
      <c r="D23" s="49" t="s">
        <v>50</v>
      </c>
      <c r="E23" s="461">
        <v>2</v>
      </c>
      <c r="F23" s="412">
        <v>2</v>
      </c>
      <c r="G23" s="412">
        <v>2</v>
      </c>
      <c r="H23" s="413">
        <v>2</v>
      </c>
      <c r="I23" s="59">
        <v>2</v>
      </c>
      <c r="J23" s="60">
        <v>2</v>
      </c>
      <c r="K23" s="60">
        <v>2</v>
      </c>
      <c r="L23" s="61">
        <v>2</v>
      </c>
      <c r="M23" s="491">
        <v>1</v>
      </c>
      <c r="N23" s="491">
        <v>1</v>
      </c>
      <c r="O23" s="491">
        <v>1</v>
      </c>
      <c r="P23" s="492">
        <v>1</v>
      </c>
      <c r="Q23" s="71">
        <v>1</v>
      </c>
      <c r="R23" s="72">
        <v>1</v>
      </c>
      <c r="S23" s="72">
        <v>1</v>
      </c>
      <c r="T23" s="83">
        <v>1</v>
      </c>
      <c r="U23" s="68">
        <v>1</v>
      </c>
      <c r="V23" s="69">
        <v>1</v>
      </c>
      <c r="W23" s="69">
        <v>1</v>
      </c>
      <c r="X23" s="70">
        <v>1</v>
      </c>
      <c r="Y23" s="33">
        <f t="shared" si="1"/>
        <v>7</v>
      </c>
      <c r="Z23" s="33">
        <f t="shared" si="1"/>
        <v>7</v>
      </c>
      <c r="AA23" s="33">
        <f t="shared" si="1"/>
        <v>7</v>
      </c>
      <c r="AB23" s="33">
        <f t="shared" si="1"/>
        <v>7</v>
      </c>
    </row>
    <row r="24" spans="3:28" ht="30" customHeight="1" x14ac:dyDescent="0.3">
      <c r="C24" s="575" t="s">
        <v>51</v>
      </c>
      <c r="D24" s="49" t="s">
        <v>52</v>
      </c>
      <c r="E24" s="461">
        <v>2</v>
      </c>
      <c r="F24" s="412">
        <v>2</v>
      </c>
      <c r="G24" s="412">
        <v>2</v>
      </c>
      <c r="H24" s="413">
        <v>2</v>
      </c>
      <c r="I24" s="59">
        <v>2</v>
      </c>
      <c r="J24" s="60">
        <v>2</v>
      </c>
      <c r="K24" s="60">
        <v>2</v>
      </c>
      <c r="L24" s="61">
        <v>2</v>
      </c>
      <c r="M24" s="491">
        <v>2</v>
      </c>
      <c r="N24" s="491">
        <v>2</v>
      </c>
      <c r="O24" s="491">
        <v>2</v>
      </c>
      <c r="P24" s="492">
        <v>2</v>
      </c>
      <c r="Q24" s="71">
        <v>2</v>
      </c>
      <c r="R24" s="72">
        <v>2</v>
      </c>
      <c r="S24" s="72">
        <v>2</v>
      </c>
      <c r="T24" s="83">
        <v>2</v>
      </c>
      <c r="U24" s="68">
        <v>2</v>
      </c>
      <c r="V24" s="69">
        <v>2</v>
      </c>
      <c r="W24" s="69">
        <v>2</v>
      </c>
      <c r="X24" s="70">
        <v>2</v>
      </c>
      <c r="Y24" s="33">
        <f t="shared" si="1"/>
        <v>10</v>
      </c>
      <c r="Z24" s="33">
        <f t="shared" si="1"/>
        <v>10</v>
      </c>
      <c r="AA24" s="33">
        <f t="shared" si="1"/>
        <v>10</v>
      </c>
      <c r="AB24" s="33">
        <f t="shared" si="1"/>
        <v>10</v>
      </c>
    </row>
    <row r="25" spans="3:28" ht="30" customHeight="1" thickBot="1" x14ac:dyDescent="0.35">
      <c r="C25" s="592"/>
      <c r="D25" s="135" t="s">
        <v>53</v>
      </c>
      <c r="E25" s="462"/>
      <c r="F25" s="414"/>
      <c r="G25" s="414"/>
      <c r="H25" s="415"/>
      <c r="I25" s="139"/>
      <c r="J25" s="140"/>
      <c r="K25" s="140"/>
      <c r="L25" s="141"/>
      <c r="M25" s="493">
        <v>1</v>
      </c>
      <c r="N25" s="493">
        <v>1</v>
      </c>
      <c r="O25" s="493">
        <v>1</v>
      </c>
      <c r="P25" s="494">
        <v>1</v>
      </c>
      <c r="Q25" s="145">
        <v>1</v>
      </c>
      <c r="R25" s="146">
        <v>1</v>
      </c>
      <c r="S25" s="146">
        <v>1</v>
      </c>
      <c r="T25" s="147">
        <v>1</v>
      </c>
      <c r="U25" s="148">
        <v>1</v>
      </c>
      <c r="V25" s="149">
        <v>1</v>
      </c>
      <c r="W25" s="149">
        <v>1</v>
      </c>
      <c r="X25" s="150">
        <v>1</v>
      </c>
      <c r="Y25" s="87">
        <f t="shared" si="1"/>
        <v>3</v>
      </c>
      <c r="Z25" s="87">
        <f t="shared" si="1"/>
        <v>3</v>
      </c>
      <c r="AA25" s="87">
        <f t="shared" si="1"/>
        <v>3</v>
      </c>
      <c r="AB25" s="87">
        <f t="shared" si="1"/>
        <v>3</v>
      </c>
    </row>
    <row r="26" spans="3:28" ht="30" customHeight="1" thickBot="1" x14ac:dyDescent="0.35">
      <c r="C26" s="629" t="s">
        <v>54</v>
      </c>
      <c r="D26" s="631"/>
      <c r="E26" s="416">
        <f t="shared" ref="E26:X26" si="2">SUM(E1:E25)</f>
        <v>26</v>
      </c>
      <c r="F26" s="417">
        <f t="shared" si="2"/>
        <v>26</v>
      </c>
      <c r="G26" s="417">
        <f t="shared" si="2"/>
        <v>26</v>
      </c>
      <c r="H26" s="418">
        <f t="shared" si="2"/>
        <v>26</v>
      </c>
      <c r="I26" s="154">
        <f t="shared" si="2"/>
        <v>28</v>
      </c>
      <c r="J26" s="155">
        <f t="shared" si="2"/>
        <v>28</v>
      </c>
      <c r="K26" s="155">
        <f t="shared" si="2"/>
        <v>28</v>
      </c>
      <c r="L26" s="156">
        <f t="shared" si="2"/>
        <v>28</v>
      </c>
      <c r="M26" s="495">
        <f t="shared" si="2"/>
        <v>30</v>
      </c>
      <c r="N26" s="496">
        <f t="shared" si="2"/>
        <v>30</v>
      </c>
      <c r="O26" s="496">
        <f t="shared" si="2"/>
        <v>30</v>
      </c>
      <c r="P26" s="497">
        <f t="shared" si="2"/>
        <v>30</v>
      </c>
      <c r="Q26" s="160">
        <f t="shared" si="2"/>
        <v>29</v>
      </c>
      <c r="R26" s="161">
        <f t="shared" si="2"/>
        <v>29</v>
      </c>
      <c r="S26" s="161">
        <f t="shared" si="2"/>
        <v>29</v>
      </c>
      <c r="T26" s="162">
        <f t="shared" si="2"/>
        <v>29</v>
      </c>
      <c r="U26" s="163">
        <f t="shared" si="2"/>
        <v>32</v>
      </c>
      <c r="V26" s="164">
        <f t="shared" si="2"/>
        <v>32</v>
      </c>
      <c r="W26" s="164">
        <f t="shared" si="2"/>
        <v>32</v>
      </c>
      <c r="X26" s="165">
        <f t="shared" si="2"/>
        <v>32</v>
      </c>
      <c r="Y26" s="2">
        <f t="shared" si="1"/>
        <v>145</v>
      </c>
      <c r="Z26" s="2">
        <f t="shared" si="1"/>
        <v>145</v>
      </c>
      <c r="AA26" s="2">
        <f t="shared" si="1"/>
        <v>145</v>
      </c>
      <c r="AB26" s="2">
        <f t="shared" si="1"/>
        <v>145</v>
      </c>
    </row>
    <row r="27" spans="3:28" ht="30" customHeight="1" thickBot="1" x14ac:dyDescent="0.35">
      <c r="C27" s="672" t="s">
        <v>126</v>
      </c>
      <c r="D27" s="673"/>
      <c r="E27" s="104"/>
      <c r="F27" s="105"/>
      <c r="G27" s="105"/>
      <c r="H27" s="106"/>
      <c r="I27" s="107"/>
      <c r="J27" s="108"/>
      <c r="K27" s="108"/>
      <c r="L27" s="109"/>
      <c r="M27" s="110"/>
      <c r="N27" s="111"/>
      <c r="O27" s="111"/>
      <c r="P27" s="112"/>
      <c r="Q27" s="443"/>
      <c r="R27" s="444"/>
      <c r="S27" s="444"/>
      <c r="T27" s="445"/>
      <c r="U27" s="116"/>
      <c r="V27" s="117"/>
      <c r="W27" s="117"/>
      <c r="X27" s="118"/>
      <c r="Y27" s="119"/>
      <c r="Z27" s="119"/>
      <c r="AA27" s="119"/>
      <c r="AB27" s="119"/>
    </row>
    <row r="28" spans="3:28" ht="30" customHeight="1" x14ac:dyDescent="0.3">
      <c r="C28" s="674" t="s">
        <v>60</v>
      </c>
      <c r="D28" s="675"/>
      <c r="E28" s="469"/>
      <c r="F28" s="449"/>
      <c r="G28" s="449"/>
      <c r="H28" s="470"/>
      <c r="I28" s="107"/>
      <c r="J28" s="108"/>
      <c r="K28" s="108"/>
      <c r="L28" s="109"/>
      <c r="M28" s="498"/>
      <c r="N28" s="499"/>
      <c r="O28" s="499"/>
      <c r="P28" s="500"/>
      <c r="Q28" s="443">
        <v>1</v>
      </c>
      <c r="R28" s="444">
        <v>1</v>
      </c>
      <c r="S28" s="444">
        <v>1</v>
      </c>
      <c r="T28" s="445">
        <v>1</v>
      </c>
      <c r="U28" s="116"/>
      <c r="V28" s="117"/>
      <c r="W28" s="117"/>
      <c r="X28" s="118"/>
      <c r="Y28" s="119">
        <f t="shared" si="1"/>
        <v>1</v>
      </c>
      <c r="Z28" s="119">
        <f t="shared" si="1"/>
        <v>1</v>
      </c>
      <c r="AA28" s="119">
        <f t="shared" si="1"/>
        <v>1</v>
      </c>
      <c r="AB28" s="119">
        <f t="shared" si="1"/>
        <v>1</v>
      </c>
    </row>
    <row r="29" spans="3:28" ht="30" customHeight="1" x14ac:dyDescent="0.3">
      <c r="C29" s="649" t="s">
        <v>109</v>
      </c>
      <c r="D29" s="650"/>
      <c r="E29" s="461"/>
      <c r="F29" s="412"/>
      <c r="G29" s="412"/>
      <c r="H29" s="413"/>
      <c r="I29" s="59">
        <v>1</v>
      </c>
      <c r="J29" s="60"/>
      <c r="K29" s="60"/>
      <c r="L29" s="61"/>
      <c r="M29" s="501"/>
      <c r="N29" s="491"/>
      <c r="O29" s="491"/>
      <c r="P29" s="492"/>
      <c r="Q29" s="65"/>
      <c r="R29" s="66"/>
      <c r="S29" s="66"/>
      <c r="T29" s="67"/>
      <c r="U29" s="68"/>
      <c r="V29" s="69"/>
      <c r="W29" s="69"/>
      <c r="X29" s="70"/>
      <c r="Y29" s="33">
        <f t="shared" si="1"/>
        <v>1</v>
      </c>
      <c r="Z29" s="33">
        <f t="shared" si="1"/>
        <v>0</v>
      </c>
      <c r="AA29" s="33">
        <f t="shared" si="1"/>
        <v>0</v>
      </c>
      <c r="AB29" s="33">
        <f t="shared" si="1"/>
        <v>0</v>
      </c>
    </row>
    <row r="30" spans="3:28" ht="30" customHeight="1" x14ac:dyDescent="0.3">
      <c r="C30" s="649" t="s">
        <v>120</v>
      </c>
      <c r="D30" s="650"/>
      <c r="E30" s="461">
        <v>1</v>
      </c>
      <c r="F30" s="412">
        <v>1</v>
      </c>
      <c r="G30" s="412">
        <v>1</v>
      </c>
      <c r="H30" s="413">
        <v>1</v>
      </c>
      <c r="I30" s="59"/>
      <c r="J30" s="60"/>
      <c r="K30" s="60"/>
      <c r="L30" s="61"/>
      <c r="M30" s="501"/>
      <c r="N30" s="491"/>
      <c r="O30" s="491"/>
      <c r="P30" s="492"/>
      <c r="Q30" s="65"/>
      <c r="R30" s="66"/>
      <c r="S30" s="66"/>
      <c r="T30" s="67"/>
      <c r="U30" s="68"/>
      <c r="V30" s="69"/>
      <c r="W30" s="69"/>
      <c r="X30" s="70"/>
      <c r="Y30" s="33">
        <f t="shared" si="1"/>
        <v>1</v>
      </c>
      <c r="Z30" s="33">
        <f t="shared" si="1"/>
        <v>1</v>
      </c>
      <c r="AA30" s="33">
        <f t="shared" si="1"/>
        <v>1</v>
      </c>
      <c r="AB30" s="33">
        <f t="shared" si="1"/>
        <v>1</v>
      </c>
    </row>
    <row r="31" spans="3:28" ht="30" customHeight="1" x14ac:dyDescent="0.3">
      <c r="C31" s="645" t="s">
        <v>110</v>
      </c>
      <c r="D31" s="645"/>
      <c r="E31" s="461">
        <v>1</v>
      </c>
      <c r="F31" s="412">
        <v>1</v>
      </c>
      <c r="G31" s="412">
        <v>1</v>
      </c>
      <c r="H31" s="413">
        <v>1</v>
      </c>
      <c r="I31" s="59">
        <v>1</v>
      </c>
      <c r="J31" s="60">
        <v>1</v>
      </c>
      <c r="K31" s="60">
        <v>1</v>
      </c>
      <c r="L31" s="61">
        <v>1</v>
      </c>
      <c r="M31" s="501">
        <v>1</v>
      </c>
      <c r="N31" s="491">
        <v>1</v>
      </c>
      <c r="O31" s="491">
        <v>1</v>
      </c>
      <c r="P31" s="492">
        <v>1</v>
      </c>
      <c r="Q31" s="71">
        <v>1</v>
      </c>
      <c r="R31" s="72">
        <v>1</v>
      </c>
      <c r="S31" s="72">
        <v>1</v>
      </c>
      <c r="T31" s="73">
        <v>1</v>
      </c>
      <c r="U31" s="68"/>
      <c r="V31" s="69"/>
      <c r="W31" s="69"/>
      <c r="X31" s="70"/>
      <c r="Y31" s="33">
        <f t="shared" si="1"/>
        <v>4</v>
      </c>
      <c r="Z31" s="33">
        <f t="shared" si="1"/>
        <v>4</v>
      </c>
      <c r="AA31" s="33">
        <f t="shared" si="1"/>
        <v>4</v>
      </c>
      <c r="AB31" s="33">
        <f t="shared" si="1"/>
        <v>4</v>
      </c>
    </row>
    <row r="32" spans="3:28" ht="30" customHeight="1" x14ac:dyDescent="0.3">
      <c r="C32" s="645" t="s">
        <v>111</v>
      </c>
      <c r="D32" s="645"/>
      <c r="E32" s="461">
        <v>1</v>
      </c>
      <c r="F32" s="412">
        <v>1</v>
      </c>
      <c r="G32" s="412">
        <v>1</v>
      </c>
      <c r="H32" s="413">
        <v>1</v>
      </c>
      <c r="I32" s="59"/>
      <c r="J32" s="60"/>
      <c r="K32" s="60"/>
      <c r="L32" s="61"/>
      <c r="M32" s="501"/>
      <c r="N32" s="491"/>
      <c r="O32" s="491"/>
      <c r="P32" s="492"/>
      <c r="Q32" s="65"/>
      <c r="R32" s="66"/>
      <c r="S32" s="66"/>
      <c r="T32" s="67"/>
      <c r="U32" s="68"/>
      <c r="V32" s="69"/>
      <c r="W32" s="69"/>
      <c r="X32" s="70"/>
      <c r="Y32" s="33">
        <f t="shared" si="1"/>
        <v>1</v>
      </c>
      <c r="Z32" s="33">
        <f t="shared" si="1"/>
        <v>1</v>
      </c>
      <c r="AA32" s="33">
        <f t="shared" si="1"/>
        <v>1</v>
      </c>
      <c r="AB32" s="33">
        <f t="shared" si="1"/>
        <v>1</v>
      </c>
    </row>
    <row r="33" spans="3:28" ht="30" customHeight="1" thickBot="1" x14ac:dyDescent="0.35">
      <c r="C33" s="645" t="s">
        <v>93</v>
      </c>
      <c r="D33" s="645"/>
      <c r="E33" s="537"/>
      <c r="F33" s="538"/>
      <c r="G33" s="538"/>
      <c r="H33" s="539"/>
      <c r="I33" s="123"/>
      <c r="J33" s="124"/>
      <c r="K33" s="124"/>
      <c r="L33" s="125"/>
      <c r="M33" s="505"/>
      <c r="N33" s="506"/>
      <c r="O33" s="506"/>
      <c r="P33" s="507"/>
      <c r="Q33" s="129"/>
      <c r="R33" s="130"/>
      <c r="S33" s="130"/>
      <c r="T33" s="131"/>
      <c r="U33" s="132">
        <v>1</v>
      </c>
      <c r="V33" s="133">
        <v>1</v>
      </c>
      <c r="W33" s="133">
        <v>1</v>
      </c>
      <c r="X33" s="134">
        <v>1</v>
      </c>
      <c r="Y33" s="34">
        <f t="shared" si="1"/>
        <v>1</v>
      </c>
      <c r="Z33" s="34">
        <f t="shared" si="1"/>
        <v>1</v>
      </c>
      <c r="AA33" s="34">
        <f t="shared" si="1"/>
        <v>1</v>
      </c>
      <c r="AB33" s="34">
        <f t="shared" si="1"/>
        <v>1</v>
      </c>
    </row>
    <row r="34" spans="3:28" ht="30" customHeight="1" thickBot="1" x14ac:dyDescent="0.35">
      <c r="C34" s="645" t="s">
        <v>113</v>
      </c>
      <c r="D34" s="645"/>
      <c r="E34" s="469"/>
      <c r="F34" s="449"/>
      <c r="G34" s="449"/>
      <c r="H34" s="470"/>
      <c r="I34" s="107"/>
      <c r="J34" s="108"/>
      <c r="K34" s="108"/>
      <c r="L34" s="109"/>
      <c r="M34" s="498"/>
      <c r="N34" s="499"/>
      <c r="O34" s="499"/>
      <c r="P34" s="500"/>
      <c r="Q34" s="443">
        <v>1</v>
      </c>
      <c r="R34" s="444">
        <v>1</v>
      </c>
      <c r="S34" s="444">
        <v>1</v>
      </c>
      <c r="T34" s="445">
        <v>1</v>
      </c>
      <c r="U34" s="116"/>
      <c r="V34" s="117"/>
      <c r="W34" s="117"/>
      <c r="X34" s="118"/>
      <c r="Y34" s="119">
        <f t="shared" si="1"/>
        <v>1</v>
      </c>
      <c r="Z34" s="119">
        <f t="shared" si="1"/>
        <v>1</v>
      </c>
      <c r="AA34" s="119">
        <f t="shared" si="1"/>
        <v>1</v>
      </c>
      <c r="AB34" s="119">
        <f t="shared" si="1"/>
        <v>1</v>
      </c>
    </row>
    <row r="35" spans="3:28" ht="30" customHeight="1" x14ac:dyDescent="0.3">
      <c r="C35" s="645" t="s">
        <v>112</v>
      </c>
      <c r="D35" s="645"/>
      <c r="E35" s="461"/>
      <c r="F35" s="412"/>
      <c r="G35" s="412"/>
      <c r="H35" s="413"/>
      <c r="I35" s="59"/>
      <c r="J35" s="60"/>
      <c r="K35" s="60"/>
      <c r="L35" s="61"/>
      <c r="M35" s="498">
        <v>1</v>
      </c>
      <c r="N35" s="499">
        <v>1</v>
      </c>
      <c r="O35" s="499">
        <v>1</v>
      </c>
      <c r="P35" s="500">
        <v>1</v>
      </c>
      <c r="Q35" s="65"/>
      <c r="R35" s="66"/>
      <c r="S35" s="66"/>
      <c r="T35" s="67"/>
      <c r="U35" s="68"/>
      <c r="V35" s="69"/>
      <c r="W35" s="69"/>
      <c r="X35" s="70"/>
      <c r="Y35" s="33">
        <f t="shared" si="1"/>
        <v>1</v>
      </c>
      <c r="Z35" s="33">
        <f t="shared" si="1"/>
        <v>1</v>
      </c>
      <c r="AA35" s="33">
        <f t="shared" si="1"/>
        <v>1</v>
      </c>
      <c r="AB35" s="33">
        <f t="shared" si="1"/>
        <v>1</v>
      </c>
    </row>
    <row r="36" spans="3:28" ht="30" customHeight="1" x14ac:dyDescent="0.3">
      <c r="C36" s="645" t="s">
        <v>123</v>
      </c>
      <c r="D36" s="645"/>
      <c r="E36" s="461"/>
      <c r="F36" s="412"/>
      <c r="G36" s="412"/>
      <c r="H36" s="413"/>
      <c r="I36" s="59"/>
      <c r="J36" s="60">
        <v>1</v>
      </c>
      <c r="K36" s="60">
        <v>1</v>
      </c>
      <c r="L36" s="61">
        <v>1</v>
      </c>
      <c r="M36" s="501"/>
      <c r="N36" s="491"/>
      <c r="O36" s="491"/>
      <c r="P36" s="492"/>
      <c r="Q36" s="71"/>
      <c r="R36" s="72"/>
      <c r="S36" s="72"/>
      <c r="T36" s="73"/>
      <c r="U36" s="68"/>
      <c r="V36" s="69"/>
      <c r="W36" s="69"/>
      <c r="X36" s="70"/>
      <c r="Y36" s="33">
        <f t="shared" si="1"/>
        <v>0</v>
      </c>
      <c r="Z36" s="33">
        <f t="shared" si="1"/>
        <v>1</v>
      </c>
      <c r="AA36" s="33">
        <f t="shared" si="1"/>
        <v>1</v>
      </c>
      <c r="AB36" s="33">
        <f t="shared" si="1"/>
        <v>1</v>
      </c>
    </row>
    <row r="37" spans="3:28" ht="30" customHeight="1" thickBot="1" x14ac:dyDescent="0.35">
      <c r="C37" s="643" t="s">
        <v>56</v>
      </c>
      <c r="D37" s="644"/>
      <c r="E37" s="537"/>
      <c r="F37" s="538"/>
      <c r="G37" s="538"/>
      <c r="H37" s="539"/>
      <c r="I37" s="123"/>
      <c r="J37" s="124"/>
      <c r="K37" s="124"/>
      <c r="L37" s="125"/>
      <c r="M37" s="505"/>
      <c r="N37" s="506"/>
      <c r="O37" s="506"/>
      <c r="P37" s="507"/>
      <c r="Q37" s="440">
        <v>1</v>
      </c>
      <c r="R37" s="441">
        <v>1</v>
      </c>
      <c r="S37" s="441">
        <v>1</v>
      </c>
      <c r="T37" s="442">
        <v>1</v>
      </c>
      <c r="U37" s="132"/>
      <c r="V37" s="133"/>
      <c r="W37" s="133"/>
      <c r="X37" s="134"/>
      <c r="Y37" s="34">
        <f t="shared" si="1"/>
        <v>1</v>
      </c>
      <c r="Z37" s="34">
        <f t="shared" si="1"/>
        <v>1</v>
      </c>
      <c r="AA37" s="34">
        <f t="shared" si="1"/>
        <v>1</v>
      </c>
      <c r="AB37" s="34">
        <f t="shared" si="1"/>
        <v>1</v>
      </c>
    </row>
    <row r="38" spans="3:28" ht="30" customHeight="1" x14ac:dyDescent="0.3">
      <c r="C38" s="649" t="s">
        <v>124</v>
      </c>
      <c r="D38" s="650"/>
      <c r="E38" s="535"/>
      <c r="F38" s="483"/>
      <c r="G38" s="483"/>
      <c r="H38" s="413"/>
      <c r="I38" s="59"/>
      <c r="J38" s="60"/>
      <c r="K38" s="60"/>
      <c r="L38" s="61"/>
      <c r="M38" s="501"/>
      <c r="N38" s="491"/>
      <c r="O38" s="491"/>
      <c r="P38" s="492"/>
      <c r="Q38" s="65"/>
      <c r="R38" s="66"/>
      <c r="S38" s="66"/>
      <c r="T38" s="67"/>
      <c r="U38" s="68">
        <v>1</v>
      </c>
      <c r="V38" s="69">
        <v>1</v>
      </c>
      <c r="W38" s="69">
        <v>1</v>
      </c>
      <c r="X38" s="70">
        <v>1</v>
      </c>
      <c r="Y38" s="33">
        <f t="shared" si="1"/>
        <v>1</v>
      </c>
      <c r="Z38" s="33">
        <f t="shared" si="1"/>
        <v>1</v>
      </c>
      <c r="AA38" s="33">
        <f t="shared" si="1"/>
        <v>1</v>
      </c>
      <c r="AB38" s="33">
        <f t="shared" si="1"/>
        <v>1</v>
      </c>
    </row>
    <row r="39" spans="3:28" ht="30" customHeight="1" x14ac:dyDescent="0.3">
      <c r="C39" s="666" t="s">
        <v>125</v>
      </c>
      <c r="D39" s="667"/>
      <c r="E39" s="535"/>
      <c r="F39" s="483"/>
      <c r="G39" s="483"/>
      <c r="H39" s="413"/>
      <c r="I39" s="59"/>
      <c r="J39" s="60"/>
      <c r="K39" s="60"/>
      <c r="L39" s="61"/>
      <c r="M39" s="501"/>
      <c r="N39" s="491"/>
      <c r="O39" s="491"/>
      <c r="P39" s="492"/>
      <c r="Q39" s="65"/>
      <c r="R39" s="66"/>
      <c r="S39" s="66"/>
      <c r="T39" s="67"/>
      <c r="U39" s="68">
        <v>1</v>
      </c>
      <c r="V39" s="69">
        <v>1</v>
      </c>
      <c r="W39" s="69">
        <v>1</v>
      </c>
      <c r="X39" s="70">
        <v>1</v>
      </c>
      <c r="Y39" s="33">
        <f t="shared" si="1"/>
        <v>1</v>
      </c>
      <c r="Z39" s="33">
        <f t="shared" si="1"/>
        <v>1</v>
      </c>
      <c r="AA39" s="33">
        <f t="shared" si="1"/>
        <v>1</v>
      </c>
      <c r="AB39" s="33">
        <f t="shared" si="1"/>
        <v>1</v>
      </c>
    </row>
    <row r="40" spans="3:28" ht="30" customHeight="1" x14ac:dyDescent="0.3">
      <c r="C40" s="666" t="s">
        <v>127</v>
      </c>
      <c r="D40" s="667"/>
      <c r="E40" s="535"/>
      <c r="F40" s="483"/>
      <c r="G40" s="483"/>
      <c r="H40" s="413"/>
      <c r="I40" s="59"/>
      <c r="J40" s="60"/>
      <c r="K40" s="60"/>
      <c r="L40" s="61"/>
      <c r="M40" s="501"/>
      <c r="N40" s="491"/>
      <c r="O40" s="491"/>
      <c r="P40" s="492"/>
      <c r="Q40" s="65"/>
      <c r="R40" s="66"/>
      <c r="S40" s="66"/>
      <c r="T40" s="67"/>
      <c r="U40" s="68">
        <v>1</v>
      </c>
      <c r="V40" s="69">
        <v>1</v>
      </c>
      <c r="W40" s="69">
        <v>1</v>
      </c>
      <c r="X40" s="70">
        <v>1</v>
      </c>
      <c r="Y40" s="33">
        <f t="shared" si="1"/>
        <v>1</v>
      </c>
      <c r="Z40" s="33">
        <f t="shared" si="1"/>
        <v>1</v>
      </c>
      <c r="AA40" s="33">
        <f t="shared" si="1"/>
        <v>1</v>
      </c>
      <c r="AB40" s="33">
        <f t="shared" si="1"/>
        <v>1</v>
      </c>
    </row>
    <row r="41" spans="3:28" ht="30" customHeight="1" x14ac:dyDescent="0.3">
      <c r="C41" s="602" t="s">
        <v>54</v>
      </c>
      <c r="D41" s="603"/>
      <c r="E41" s="471">
        <f t="shared" ref="E41:X41" si="3">SUM(E26:E40)</f>
        <v>29</v>
      </c>
      <c r="F41" s="452">
        <f t="shared" si="3"/>
        <v>29</v>
      </c>
      <c r="G41" s="452">
        <f t="shared" si="3"/>
        <v>29</v>
      </c>
      <c r="H41" s="472">
        <f t="shared" si="3"/>
        <v>29</v>
      </c>
      <c r="I41" s="91">
        <f t="shared" si="3"/>
        <v>30</v>
      </c>
      <c r="J41" s="92">
        <f t="shared" si="3"/>
        <v>30</v>
      </c>
      <c r="K41" s="92">
        <f t="shared" si="3"/>
        <v>30</v>
      </c>
      <c r="L41" s="93">
        <f t="shared" si="3"/>
        <v>30</v>
      </c>
      <c r="M41" s="508">
        <f t="shared" si="3"/>
        <v>32</v>
      </c>
      <c r="N41" s="509">
        <f t="shared" si="3"/>
        <v>32</v>
      </c>
      <c r="O41" s="509">
        <f t="shared" si="3"/>
        <v>32</v>
      </c>
      <c r="P41" s="510">
        <f t="shared" si="3"/>
        <v>32</v>
      </c>
      <c r="Q41" s="97">
        <f t="shared" si="3"/>
        <v>33</v>
      </c>
      <c r="R41" s="98">
        <f t="shared" si="3"/>
        <v>33</v>
      </c>
      <c r="S41" s="98">
        <f t="shared" si="3"/>
        <v>33</v>
      </c>
      <c r="T41" s="99">
        <f t="shared" si="3"/>
        <v>33</v>
      </c>
      <c r="U41" s="100">
        <f t="shared" si="3"/>
        <v>36</v>
      </c>
      <c r="V41" s="101">
        <f t="shared" si="3"/>
        <v>36</v>
      </c>
      <c r="W41" s="101">
        <f t="shared" si="3"/>
        <v>36</v>
      </c>
      <c r="X41" s="102">
        <f t="shared" si="3"/>
        <v>36</v>
      </c>
      <c r="Y41" s="103">
        <f t="shared" si="1"/>
        <v>160</v>
      </c>
      <c r="Z41" s="103">
        <f t="shared" si="1"/>
        <v>160</v>
      </c>
      <c r="AA41" s="103">
        <f t="shared" si="1"/>
        <v>160</v>
      </c>
      <c r="AB41" s="103">
        <f t="shared" si="1"/>
        <v>160</v>
      </c>
    </row>
    <row r="42" spans="3:28" ht="30" customHeight="1" thickBot="1" x14ac:dyDescent="0.35">
      <c r="C42" s="588" t="s">
        <v>61</v>
      </c>
      <c r="D42" s="589"/>
      <c r="E42" s="473">
        <v>29</v>
      </c>
      <c r="F42" s="455">
        <v>29</v>
      </c>
      <c r="G42" s="455">
        <v>29</v>
      </c>
      <c r="H42" s="474">
        <v>29</v>
      </c>
      <c r="I42" s="19">
        <v>30</v>
      </c>
      <c r="J42" s="13">
        <v>30</v>
      </c>
      <c r="K42" s="13">
        <v>30</v>
      </c>
      <c r="L42" s="25">
        <v>30</v>
      </c>
      <c r="M42" s="511">
        <v>32</v>
      </c>
      <c r="N42" s="512">
        <v>32</v>
      </c>
      <c r="O42" s="512">
        <v>32</v>
      </c>
      <c r="P42" s="513">
        <v>32</v>
      </c>
      <c r="Q42" s="27">
        <v>33</v>
      </c>
      <c r="R42" s="15">
        <v>33</v>
      </c>
      <c r="S42" s="15">
        <v>33</v>
      </c>
      <c r="T42" s="52">
        <v>33</v>
      </c>
      <c r="U42" s="37">
        <v>36</v>
      </c>
      <c r="V42" s="16">
        <v>36</v>
      </c>
      <c r="W42" s="16">
        <v>36</v>
      </c>
      <c r="X42" s="38">
        <v>36</v>
      </c>
      <c r="Y42" s="34">
        <f>E42+I42+M42+Q42+U42</f>
        <v>160</v>
      </c>
      <c r="Z42" s="34">
        <f>F42+J42+N42+R42+V42</f>
        <v>160</v>
      </c>
      <c r="AA42" s="34">
        <f>G42+K42+O42+S42+W42</f>
        <v>160</v>
      </c>
      <c r="AB42" s="34">
        <f>H42+L42+P42+T42+X42</f>
        <v>160</v>
      </c>
    </row>
    <row r="43" spans="3:28" x14ac:dyDescent="0.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5" spans="3:28" ht="15" thickBot="1" x14ac:dyDescent="0.35"/>
    <row r="46" spans="3:28" ht="15.75" customHeight="1" x14ac:dyDescent="0.3">
      <c r="C46" s="584" t="s">
        <v>0</v>
      </c>
      <c r="D46" s="586" t="s">
        <v>1</v>
      </c>
      <c r="E46" s="584" t="s">
        <v>119</v>
      </c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76"/>
    </row>
    <row r="47" spans="3:28" ht="16.2" thickBot="1" x14ac:dyDescent="0.35">
      <c r="C47" s="611"/>
      <c r="D47" s="612"/>
      <c r="E47" s="622" t="s">
        <v>2</v>
      </c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3"/>
      <c r="AA47" s="623"/>
      <c r="AB47" s="624"/>
    </row>
    <row r="48" spans="3:28" ht="15.6" x14ac:dyDescent="0.3">
      <c r="C48" s="611"/>
      <c r="D48" s="612"/>
      <c r="E48" s="636" t="str">
        <f>E4</f>
        <v>2023-2024</v>
      </c>
      <c r="F48" s="637"/>
      <c r="G48" s="637"/>
      <c r="H48" s="648"/>
      <c r="I48" s="584" t="str">
        <f>I4</f>
        <v>2024-2025</v>
      </c>
      <c r="J48" s="585"/>
      <c r="K48" s="585"/>
      <c r="L48" s="576"/>
      <c r="M48" s="655" t="str">
        <f>M4</f>
        <v>2025-2026</v>
      </c>
      <c r="N48" s="656"/>
      <c r="O48" s="656"/>
      <c r="P48" s="657"/>
      <c r="Q48" s="584" t="str">
        <f>Q4</f>
        <v>2026-2027</v>
      </c>
      <c r="R48" s="585"/>
      <c r="S48" s="585"/>
      <c r="T48" s="576"/>
      <c r="U48" s="587" t="str">
        <f>U4</f>
        <v>2027-2028</v>
      </c>
      <c r="V48" s="585"/>
      <c r="W48" s="585"/>
      <c r="X48" s="586"/>
      <c r="Y48" s="584" t="s">
        <v>67</v>
      </c>
      <c r="Z48" s="585"/>
      <c r="AA48" s="585"/>
      <c r="AB48" s="576"/>
    </row>
    <row r="49" spans="3:28" ht="34.5" customHeight="1" x14ac:dyDescent="0.3">
      <c r="C49" s="611"/>
      <c r="D49" s="612"/>
      <c r="E49" s="409" t="s">
        <v>5</v>
      </c>
      <c r="F49" s="410" t="s">
        <v>6</v>
      </c>
      <c r="G49" s="410" t="s">
        <v>7</v>
      </c>
      <c r="H49" s="420" t="s">
        <v>8</v>
      </c>
      <c r="I49" s="40" t="s">
        <v>9</v>
      </c>
      <c r="J49" s="6" t="s">
        <v>10</v>
      </c>
      <c r="K49" s="6" t="s">
        <v>11</v>
      </c>
      <c r="L49" s="41" t="s">
        <v>12</v>
      </c>
      <c r="M49" s="514" t="s">
        <v>14</v>
      </c>
      <c r="N49" s="489" t="s">
        <v>15</v>
      </c>
      <c r="O49" s="489" t="s">
        <v>16</v>
      </c>
      <c r="P49" s="515" t="s">
        <v>17</v>
      </c>
      <c r="Q49" s="45" t="s">
        <v>18</v>
      </c>
      <c r="R49" s="8" t="s">
        <v>19</v>
      </c>
      <c r="S49" s="8" t="s">
        <v>20</v>
      </c>
      <c r="T49" s="46" t="s">
        <v>21</v>
      </c>
      <c r="U49" s="44" t="s">
        <v>22</v>
      </c>
      <c r="V49" s="9" t="s">
        <v>23</v>
      </c>
      <c r="W49" s="9" t="s">
        <v>24</v>
      </c>
      <c r="X49" s="229" t="s">
        <v>40</v>
      </c>
      <c r="Y49" s="53" t="s">
        <v>87</v>
      </c>
      <c r="Z49" s="54" t="s">
        <v>88</v>
      </c>
      <c r="AA49" s="54" t="s">
        <v>89</v>
      </c>
      <c r="AB49" s="55" t="s">
        <v>90</v>
      </c>
    </row>
    <row r="50" spans="3:28" ht="31.8" thickBot="1" x14ac:dyDescent="0.35">
      <c r="C50" s="611"/>
      <c r="D50" s="1" t="s">
        <v>68</v>
      </c>
      <c r="E50" s="457">
        <v>34</v>
      </c>
      <c r="F50" s="422">
        <v>34</v>
      </c>
      <c r="G50" s="422">
        <v>34</v>
      </c>
      <c r="H50" s="423">
        <v>34</v>
      </c>
      <c r="I50" s="295">
        <v>34</v>
      </c>
      <c r="J50" s="296">
        <v>34</v>
      </c>
      <c r="K50" s="296">
        <v>34</v>
      </c>
      <c r="L50" s="298">
        <v>34</v>
      </c>
      <c r="M50" s="516">
        <v>34</v>
      </c>
      <c r="N50" s="517">
        <v>34</v>
      </c>
      <c r="O50" s="517">
        <v>34</v>
      </c>
      <c r="P50" s="518">
        <v>34</v>
      </c>
      <c r="Q50" s="295">
        <v>34</v>
      </c>
      <c r="R50" s="296">
        <v>34</v>
      </c>
      <c r="S50" s="296">
        <v>34</v>
      </c>
      <c r="T50" s="298">
        <v>34</v>
      </c>
      <c r="U50" s="299">
        <v>34</v>
      </c>
      <c r="V50" s="296">
        <v>34</v>
      </c>
      <c r="W50" s="296">
        <v>34</v>
      </c>
      <c r="X50" s="297">
        <v>34</v>
      </c>
      <c r="Y50" s="406"/>
      <c r="Z50" s="407"/>
      <c r="AA50" s="407"/>
      <c r="AB50" s="408"/>
    </row>
    <row r="51" spans="3:28" ht="30" customHeight="1" x14ac:dyDescent="0.3">
      <c r="C51" s="575" t="s">
        <v>25</v>
      </c>
      <c r="D51" s="17" t="s">
        <v>26</v>
      </c>
      <c r="E51" s="459">
        <f t="shared" ref="E51:X51" si="4">E6*E$50</f>
        <v>170</v>
      </c>
      <c r="F51" s="425">
        <f t="shared" si="4"/>
        <v>170</v>
      </c>
      <c r="G51" s="425">
        <f t="shared" si="4"/>
        <v>170</v>
      </c>
      <c r="H51" s="426">
        <f t="shared" si="4"/>
        <v>170</v>
      </c>
      <c r="I51" s="203">
        <f t="shared" si="4"/>
        <v>204</v>
      </c>
      <c r="J51" s="188">
        <f t="shared" si="4"/>
        <v>204</v>
      </c>
      <c r="K51" s="188">
        <f t="shared" si="4"/>
        <v>204</v>
      </c>
      <c r="L51" s="204">
        <f t="shared" si="4"/>
        <v>204</v>
      </c>
      <c r="M51" s="519">
        <f t="shared" si="4"/>
        <v>170</v>
      </c>
      <c r="N51" s="520">
        <f t="shared" si="4"/>
        <v>170</v>
      </c>
      <c r="O51" s="520">
        <f t="shared" si="4"/>
        <v>170</v>
      </c>
      <c r="P51" s="521">
        <f t="shared" si="4"/>
        <v>170</v>
      </c>
      <c r="Q51" s="220">
        <f t="shared" si="4"/>
        <v>102</v>
      </c>
      <c r="R51" s="190">
        <f t="shared" si="4"/>
        <v>102</v>
      </c>
      <c r="S51" s="190">
        <f t="shared" si="4"/>
        <v>102</v>
      </c>
      <c r="T51" s="221">
        <f t="shared" si="4"/>
        <v>102</v>
      </c>
      <c r="U51" s="216">
        <f t="shared" si="4"/>
        <v>102</v>
      </c>
      <c r="V51" s="191">
        <f t="shared" si="4"/>
        <v>102</v>
      </c>
      <c r="W51" s="191">
        <f t="shared" si="4"/>
        <v>102</v>
      </c>
      <c r="X51" s="230">
        <f t="shared" si="4"/>
        <v>102</v>
      </c>
      <c r="Y51" s="235">
        <f>E51+I51+M51+Q51+U51</f>
        <v>748</v>
      </c>
      <c r="Z51" s="4">
        <f>F51+J51+N51+R51+V51</f>
        <v>748</v>
      </c>
      <c r="AA51" s="4">
        <f>G51+K51+O51+S51+W51</f>
        <v>748</v>
      </c>
      <c r="AB51" s="192">
        <f>H51+L51+P51+T51+X51</f>
        <v>748</v>
      </c>
    </row>
    <row r="52" spans="3:28" ht="30" customHeight="1" x14ac:dyDescent="0.3">
      <c r="C52" s="575"/>
      <c r="D52" s="17" t="s">
        <v>27</v>
      </c>
      <c r="E52" s="461">
        <f t="shared" ref="E52:X52" si="5">E7*E$50</f>
        <v>102</v>
      </c>
      <c r="F52" s="412">
        <f t="shared" si="5"/>
        <v>102</v>
      </c>
      <c r="G52" s="412">
        <f t="shared" si="5"/>
        <v>102</v>
      </c>
      <c r="H52" s="428">
        <f t="shared" si="5"/>
        <v>102</v>
      </c>
      <c r="I52" s="205">
        <f t="shared" si="5"/>
        <v>102</v>
      </c>
      <c r="J52" s="60">
        <f t="shared" si="5"/>
        <v>102</v>
      </c>
      <c r="K52" s="60">
        <f t="shared" si="5"/>
        <v>102</v>
      </c>
      <c r="L52" s="206">
        <f t="shared" si="5"/>
        <v>102</v>
      </c>
      <c r="M52" s="522">
        <f t="shared" si="5"/>
        <v>68</v>
      </c>
      <c r="N52" s="491">
        <f t="shared" si="5"/>
        <v>68</v>
      </c>
      <c r="O52" s="491">
        <f t="shared" si="5"/>
        <v>68</v>
      </c>
      <c r="P52" s="523">
        <f t="shared" si="5"/>
        <v>68</v>
      </c>
      <c r="Q52" s="222">
        <f t="shared" si="5"/>
        <v>68</v>
      </c>
      <c r="R52" s="72">
        <f t="shared" si="5"/>
        <v>68</v>
      </c>
      <c r="S52" s="72">
        <f t="shared" si="5"/>
        <v>68</v>
      </c>
      <c r="T52" s="223">
        <f t="shared" si="5"/>
        <v>68</v>
      </c>
      <c r="U52" s="217">
        <f t="shared" si="5"/>
        <v>102</v>
      </c>
      <c r="V52" s="69">
        <f t="shared" si="5"/>
        <v>102</v>
      </c>
      <c r="W52" s="69">
        <f t="shared" si="5"/>
        <v>102</v>
      </c>
      <c r="X52" s="231">
        <f t="shared" si="5"/>
        <v>102</v>
      </c>
      <c r="Y52" s="236">
        <f t="shared" ref="Y52:AB85" si="6">E52+I52+M52+Q52+U52</f>
        <v>442</v>
      </c>
      <c r="Z52" s="10">
        <f t="shared" si="6"/>
        <v>442</v>
      </c>
      <c r="AA52" s="10">
        <f t="shared" si="6"/>
        <v>442</v>
      </c>
      <c r="AB52" s="11">
        <f t="shared" si="6"/>
        <v>442</v>
      </c>
    </row>
    <row r="53" spans="3:28" ht="30" customHeight="1" x14ac:dyDescent="0.3">
      <c r="C53" s="545" t="s">
        <v>31</v>
      </c>
      <c r="D53" s="17" t="s">
        <v>31</v>
      </c>
      <c r="E53" s="461">
        <f t="shared" ref="E53:X53" si="7">E8*E$50</f>
        <v>68</v>
      </c>
      <c r="F53" s="412">
        <f t="shared" si="7"/>
        <v>68</v>
      </c>
      <c r="G53" s="412">
        <f t="shared" si="7"/>
        <v>68</v>
      </c>
      <c r="H53" s="428">
        <f t="shared" si="7"/>
        <v>68</v>
      </c>
      <c r="I53" s="205">
        <f t="shared" si="7"/>
        <v>68</v>
      </c>
      <c r="J53" s="60">
        <f t="shared" si="7"/>
        <v>68</v>
      </c>
      <c r="K53" s="60">
        <f t="shared" si="7"/>
        <v>68</v>
      </c>
      <c r="L53" s="206">
        <f t="shared" si="7"/>
        <v>68</v>
      </c>
      <c r="M53" s="522">
        <f t="shared" si="7"/>
        <v>68</v>
      </c>
      <c r="N53" s="491">
        <f t="shared" si="7"/>
        <v>68</v>
      </c>
      <c r="O53" s="491">
        <f t="shared" si="7"/>
        <v>68</v>
      </c>
      <c r="P53" s="523">
        <f t="shared" si="7"/>
        <v>68</v>
      </c>
      <c r="Q53" s="222">
        <f t="shared" si="7"/>
        <v>68</v>
      </c>
      <c r="R53" s="72">
        <f t="shared" si="7"/>
        <v>68</v>
      </c>
      <c r="S53" s="72">
        <f t="shared" si="7"/>
        <v>68</v>
      </c>
      <c r="T53" s="223">
        <f t="shared" si="7"/>
        <v>68</v>
      </c>
      <c r="U53" s="217">
        <f t="shared" si="7"/>
        <v>68</v>
      </c>
      <c r="V53" s="69">
        <f t="shared" si="7"/>
        <v>68</v>
      </c>
      <c r="W53" s="69">
        <f t="shared" si="7"/>
        <v>68</v>
      </c>
      <c r="X53" s="231">
        <f t="shared" si="7"/>
        <v>68</v>
      </c>
      <c r="Y53" s="236">
        <f t="shared" si="6"/>
        <v>340</v>
      </c>
      <c r="Z53" s="10">
        <f t="shared" si="6"/>
        <v>340</v>
      </c>
      <c r="AA53" s="10">
        <f t="shared" si="6"/>
        <v>340</v>
      </c>
      <c r="AB53" s="11">
        <f t="shared" si="6"/>
        <v>340</v>
      </c>
    </row>
    <row r="54" spans="3:28" ht="30" customHeight="1" x14ac:dyDescent="0.3">
      <c r="C54" s="575" t="s">
        <v>33</v>
      </c>
      <c r="D54" s="17" t="s">
        <v>66</v>
      </c>
      <c r="E54" s="461">
        <f t="shared" ref="E54:X54" si="8">E9*E$50</f>
        <v>68</v>
      </c>
      <c r="F54" s="412">
        <f t="shared" si="8"/>
        <v>68</v>
      </c>
      <c r="G54" s="412">
        <f t="shared" si="8"/>
        <v>68</v>
      </c>
      <c r="H54" s="428">
        <f t="shared" si="8"/>
        <v>68</v>
      </c>
      <c r="I54" s="205">
        <f t="shared" si="8"/>
        <v>68</v>
      </c>
      <c r="J54" s="60">
        <f t="shared" si="8"/>
        <v>68</v>
      </c>
      <c r="K54" s="60">
        <f t="shared" si="8"/>
        <v>68</v>
      </c>
      <c r="L54" s="206">
        <f t="shared" si="8"/>
        <v>68</v>
      </c>
      <c r="M54" s="522">
        <f t="shared" si="8"/>
        <v>68</v>
      </c>
      <c r="N54" s="491">
        <f t="shared" si="8"/>
        <v>68</v>
      </c>
      <c r="O54" s="491">
        <f t="shared" si="8"/>
        <v>68</v>
      </c>
      <c r="P54" s="523">
        <f t="shared" si="8"/>
        <v>68</v>
      </c>
      <c r="Q54" s="222">
        <f t="shared" si="8"/>
        <v>68</v>
      </c>
      <c r="R54" s="72">
        <f t="shared" si="8"/>
        <v>68</v>
      </c>
      <c r="S54" s="72">
        <f t="shared" si="8"/>
        <v>68</v>
      </c>
      <c r="T54" s="223">
        <f t="shared" si="8"/>
        <v>68</v>
      </c>
      <c r="U54" s="217">
        <f t="shared" si="8"/>
        <v>102</v>
      </c>
      <c r="V54" s="69">
        <f t="shared" si="8"/>
        <v>102</v>
      </c>
      <c r="W54" s="69">
        <f t="shared" si="8"/>
        <v>102</v>
      </c>
      <c r="X54" s="231">
        <f t="shared" si="8"/>
        <v>102</v>
      </c>
      <c r="Y54" s="236">
        <f t="shared" si="6"/>
        <v>374</v>
      </c>
      <c r="Z54" s="10">
        <f t="shared" si="6"/>
        <v>374</v>
      </c>
      <c r="AA54" s="10">
        <f t="shared" si="6"/>
        <v>374</v>
      </c>
      <c r="AB54" s="11">
        <f t="shared" si="6"/>
        <v>374</v>
      </c>
    </row>
    <row r="55" spans="3:28" ht="30" customHeight="1" x14ac:dyDescent="0.3">
      <c r="C55" s="575"/>
      <c r="D55" s="17" t="s">
        <v>34</v>
      </c>
      <c r="E55" s="461">
        <f t="shared" ref="E55:X55" si="9">E10*E$50</f>
        <v>0</v>
      </c>
      <c r="F55" s="412">
        <f t="shared" si="9"/>
        <v>0</v>
      </c>
      <c r="G55" s="412">
        <f t="shared" si="9"/>
        <v>0</v>
      </c>
      <c r="H55" s="428">
        <f t="shared" si="9"/>
        <v>0</v>
      </c>
      <c r="I55" s="205">
        <f t="shared" si="9"/>
        <v>34</v>
      </c>
      <c r="J55" s="60">
        <f t="shared" si="9"/>
        <v>34</v>
      </c>
      <c r="K55" s="60">
        <f t="shared" si="9"/>
        <v>34</v>
      </c>
      <c r="L55" s="206">
        <f t="shared" si="9"/>
        <v>34</v>
      </c>
      <c r="M55" s="522">
        <f t="shared" si="9"/>
        <v>34</v>
      </c>
      <c r="N55" s="491">
        <f t="shared" si="9"/>
        <v>34</v>
      </c>
      <c r="O55" s="491">
        <f t="shared" si="9"/>
        <v>34</v>
      </c>
      <c r="P55" s="523">
        <f t="shared" si="9"/>
        <v>34</v>
      </c>
      <c r="Q55" s="222">
        <f t="shared" si="9"/>
        <v>34</v>
      </c>
      <c r="R55" s="72">
        <f t="shared" si="9"/>
        <v>34</v>
      </c>
      <c r="S55" s="72">
        <f t="shared" si="9"/>
        <v>34</v>
      </c>
      <c r="T55" s="223">
        <f t="shared" si="9"/>
        <v>34</v>
      </c>
      <c r="U55" s="217">
        <f t="shared" si="9"/>
        <v>34</v>
      </c>
      <c r="V55" s="69">
        <f t="shared" si="9"/>
        <v>34</v>
      </c>
      <c r="W55" s="69">
        <f t="shared" si="9"/>
        <v>34</v>
      </c>
      <c r="X55" s="231">
        <f t="shared" si="9"/>
        <v>34</v>
      </c>
      <c r="Y55" s="236">
        <f t="shared" si="6"/>
        <v>136</v>
      </c>
      <c r="Z55" s="10">
        <f t="shared" si="6"/>
        <v>136</v>
      </c>
      <c r="AA55" s="10">
        <f t="shared" si="6"/>
        <v>136</v>
      </c>
      <c r="AB55" s="11">
        <f t="shared" si="6"/>
        <v>136</v>
      </c>
    </row>
    <row r="56" spans="3:28" ht="30" customHeight="1" x14ac:dyDescent="0.3">
      <c r="C56" s="575"/>
      <c r="D56" s="17" t="s">
        <v>35</v>
      </c>
      <c r="E56" s="461">
        <f t="shared" ref="E56:X56" si="10">E11*E$50</f>
        <v>34</v>
      </c>
      <c r="F56" s="412">
        <f t="shared" si="10"/>
        <v>34</v>
      </c>
      <c r="G56" s="412">
        <f t="shared" si="10"/>
        <v>34</v>
      </c>
      <c r="H56" s="428">
        <f t="shared" si="10"/>
        <v>34</v>
      </c>
      <c r="I56" s="205">
        <f t="shared" si="10"/>
        <v>34</v>
      </c>
      <c r="J56" s="60">
        <f t="shared" si="10"/>
        <v>34</v>
      </c>
      <c r="K56" s="60">
        <f t="shared" si="10"/>
        <v>34</v>
      </c>
      <c r="L56" s="206">
        <f t="shared" si="10"/>
        <v>34</v>
      </c>
      <c r="M56" s="522">
        <f t="shared" si="10"/>
        <v>68</v>
      </c>
      <c r="N56" s="491">
        <f t="shared" si="10"/>
        <v>68</v>
      </c>
      <c r="O56" s="491">
        <f t="shared" si="10"/>
        <v>68</v>
      </c>
      <c r="P56" s="523">
        <f t="shared" si="10"/>
        <v>68</v>
      </c>
      <c r="Q56" s="222">
        <f t="shared" si="10"/>
        <v>68</v>
      </c>
      <c r="R56" s="72">
        <f t="shared" si="10"/>
        <v>68</v>
      </c>
      <c r="S56" s="72">
        <f t="shared" si="10"/>
        <v>68</v>
      </c>
      <c r="T56" s="223">
        <f t="shared" si="10"/>
        <v>68</v>
      </c>
      <c r="U56" s="217">
        <f t="shared" si="10"/>
        <v>68</v>
      </c>
      <c r="V56" s="69">
        <f t="shared" si="10"/>
        <v>68</v>
      </c>
      <c r="W56" s="69">
        <f t="shared" si="10"/>
        <v>68</v>
      </c>
      <c r="X56" s="231">
        <f t="shared" si="10"/>
        <v>68</v>
      </c>
      <c r="Y56" s="236">
        <f t="shared" si="6"/>
        <v>272</v>
      </c>
      <c r="Z56" s="10">
        <f t="shared" si="6"/>
        <v>272</v>
      </c>
      <c r="AA56" s="10">
        <f t="shared" si="6"/>
        <v>272</v>
      </c>
      <c r="AB56" s="11">
        <f t="shared" si="6"/>
        <v>272</v>
      </c>
    </row>
    <row r="57" spans="3:28" ht="30" customHeight="1" x14ac:dyDescent="0.3">
      <c r="C57" s="575" t="s">
        <v>36</v>
      </c>
      <c r="D57" s="17" t="s">
        <v>37</v>
      </c>
      <c r="E57" s="461">
        <f t="shared" ref="E57:X57" si="11">E12*E$50</f>
        <v>170</v>
      </c>
      <c r="F57" s="412">
        <f t="shared" si="11"/>
        <v>170</v>
      </c>
      <c r="G57" s="412">
        <f t="shared" si="11"/>
        <v>170</v>
      </c>
      <c r="H57" s="428">
        <f t="shared" si="11"/>
        <v>170</v>
      </c>
      <c r="I57" s="205">
        <f t="shared" si="11"/>
        <v>170</v>
      </c>
      <c r="J57" s="60">
        <f t="shared" si="11"/>
        <v>170</v>
      </c>
      <c r="K57" s="60">
        <f t="shared" si="11"/>
        <v>170</v>
      </c>
      <c r="L57" s="206">
        <f t="shared" si="11"/>
        <v>170</v>
      </c>
      <c r="M57" s="522">
        <f t="shared" si="11"/>
        <v>0</v>
      </c>
      <c r="N57" s="491">
        <f t="shared" si="11"/>
        <v>0</v>
      </c>
      <c r="O57" s="491">
        <f t="shared" si="11"/>
        <v>0</v>
      </c>
      <c r="P57" s="523">
        <f t="shared" si="11"/>
        <v>0</v>
      </c>
      <c r="Q57" s="222">
        <f t="shared" si="11"/>
        <v>0</v>
      </c>
      <c r="R57" s="72">
        <f t="shared" si="11"/>
        <v>0</v>
      </c>
      <c r="S57" s="72">
        <f t="shared" si="11"/>
        <v>0</v>
      </c>
      <c r="T57" s="223">
        <f t="shared" si="11"/>
        <v>0</v>
      </c>
      <c r="U57" s="217">
        <f t="shared" si="11"/>
        <v>0</v>
      </c>
      <c r="V57" s="69">
        <f t="shared" si="11"/>
        <v>0</v>
      </c>
      <c r="W57" s="69">
        <f t="shared" si="11"/>
        <v>0</v>
      </c>
      <c r="X57" s="231">
        <f t="shared" si="11"/>
        <v>0</v>
      </c>
      <c r="Y57" s="236">
        <f t="shared" si="6"/>
        <v>340</v>
      </c>
      <c r="Z57" s="10">
        <f t="shared" si="6"/>
        <v>340</v>
      </c>
      <c r="AA57" s="10">
        <f t="shared" si="6"/>
        <v>340</v>
      </c>
      <c r="AB57" s="11">
        <f t="shared" si="6"/>
        <v>340</v>
      </c>
    </row>
    <row r="58" spans="3:28" ht="30" customHeight="1" x14ac:dyDescent="0.3">
      <c r="C58" s="575"/>
      <c r="D58" s="17" t="s">
        <v>38</v>
      </c>
      <c r="E58" s="461">
        <f t="shared" ref="E58:X58" si="12">E13*E$50</f>
        <v>0</v>
      </c>
      <c r="F58" s="412">
        <f t="shared" si="12"/>
        <v>0</v>
      </c>
      <c r="G58" s="412">
        <f t="shared" si="12"/>
        <v>0</v>
      </c>
      <c r="H58" s="428">
        <f t="shared" si="12"/>
        <v>0</v>
      </c>
      <c r="I58" s="205">
        <f t="shared" si="12"/>
        <v>0</v>
      </c>
      <c r="J58" s="60">
        <f t="shared" si="12"/>
        <v>0</v>
      </c>
      <c r="K58" s="60">
        <f t="shared" si="12"/>
        <v>0</v>
      </c>
      <c r="L58" s="206">
        <f t="shared" si="12"/>
        <v>0</v>
      </c>
      <c r="M58" s="522">
        <f t="shared" si="12"/>
        <v>102</v>
      </c>
      <c r="N58" s="491">
        <f t="shared" si="12"/>
        <v>102</v>
      </c>
      <c r="O58" s="491">
        <f t="shared" si="12"/>
        <v>102</v>
      </c>
      <c r="P58" s="523">
        <f t="shared" si="12"/>
        <v>102</v>
      </c>
      <c r="Q58" s="222">
        <f t="shared" si="12"/>
        <v>102</v>
      </c>
      <c r="R58" s="72">
        <f t="shared" si="12"/>
        <v>102</v>
      </c>
      <c r="S58" s="72">
        <f t="shared" si="12"/>
        <v>102</v>
      </c>
      <c r="T58" s="223">
        <f t="shared" si="12"/>
        <v>102</v>
      </c>
      <c r="U58" s="217">
        <f t="shared" si="12"/>
        <v>102</v>
      </c>
      <c r="V58" s="69">
        <f t="shared" si="12"/>
        <v>102</v>
      </c>
      <c r="W58" s="69">
        <f t="shared" si="12"/>
        <v>102</v>
      </c>
      <c r="X58" s="231">
        <f t="shared" si="12"/>
        <v>102</v>
      </c>
      <c r="Y58" s="236">
        <f t="shared" si="6"/>
        <v>306</v>
      </c>
      <c r="Z58" s="10">
        <f t="shared" si="6"/>
        <v>306</v>
      </c>
      <c r="AA58" s="10">
        <f t="shared" si="6"/>
        <v>306</v>
      </c>
      <c r="AB58" s="11">
        <f t="shared" si="6"/>
        <v>306</v>
      </c>
    </row>
    <row r="59" spans="3:28" ht="30" customHeight="1" x14ac:dyDescent="0.3">
      <c r="C59" s="575"/>
      <c r="D59" s="17" t="s">
        <v>39</v>
      </c>
      <c r="E59" s="461">
        <f t="shared" ref="E59:X59" si="13">E14*E$50</f>
        <v>0</v>
      </c>
      <c r="F59" s="412">
        <f t="shared" si="13"/>
        <v>0</v>
      </c>
      <c r="G59" s="412">
        <f t="shared" si="13"/>
        <v>0</v>
      </c>
      <c r="H59" s="428">
        <f t="shared" si="13"/>
        <v>0</v>
      </c>
      <c r="I59" s="205">
        <f t="shared" si="13"/>
        <v>0</v>
      </c>
      <c r="J59" s="60">
        <f t="shared" si="13"/>
        <v>0</v>
      </c>
      <c r="K59" s="60">
        <f t="shared" si="13"/>
        <v>0</v>
      </c>
      <c r="L59" s="206">
        <f t="shared" si="13"/>
        <v>0</v>
      </c>
      <c r="M59" s="522">
        <f t="shared" si="13"/>
        <v>68</v>
      </c>
      <c r="N59" s="491">
        <f t="shared" si="13"/>
        <v>68</v>
      </c>
      <c r="O59" s="491">
        <f t="shared" si="13"/>
        <v>68</v>
      </c>
      <c r="P59" s="523">
        <f t="shared" si="13"/>
        <v>68</v>
      </c>
      <c r="Q59" s="222">
        <f t="shared" si="13"/>
        <v>68</v>
      </c>
      <c r="R59" s="72">
        <f t="shared" si="13"/>
        <v>68</v>
      </c>
      <c r="S59" s="72">
        <f t="shared" si="13"/>
        <v>68</v>
      </c>
      <c r="T59" s="223">
        <f t="shared" si="13"/>
        <v>68</v>
      </c>
      <c r="U59" s="217">
        <f t="shared" si="13"/>
        <v>68</v>
      </c>
      <c r="V59" s="69">
        <f t="shared" si="13"/>
        <v>68</v>
      </c>
      <c r="W59" s="69">
        <f t="shared" si="13"/>
        <v>68</v>
      </c>
      <c r="X59" s="231">
        <f t="shared" si="13"/>
        <v>68</v>
      </c>
      <c r="Y59" s="236">
        <f t="shared" si="6"/>
        <v>204</v>
      </c>
      <c r="Z59" s="10">
        <f t="shared" si="6"/>
        <v>204</v>
      </c>
      <c r="AA59" s="10">
        <f t="shared" si="6"/>
        <v>204</v>
      </c>
      <c r="AB59" s="11">
        <f t="shared" si="6"/>
        <v>204</v>
      </c>
    </row>
    <row r="60" spans="3:28" ht="30" customHeight="1" x14ac:dyDescent="0.3">
      <c r="C60" s="575"/>
      <c r="D60" s="17" t="s">
        <v>122</v>
      </c>
      <c r="E60" s="461">
        <v>0</v>
      </c>
      <c r="F60" s="412">
        <v>0</v>
      </c>
      <c r="G60" s="412">
        <v>0</v>
      </c>
      <c r="H60" s="428">
        <v>0</v>
      </c>
      <c r="I60" s="205">
        <v>0</v>
      </c>
      <c r="J60" s="60">
        <v>0</v>
      </c>
      <c r="K60" s="60">
        <v>0</v>
      </c>
      <c r="L60" s="206">
        <v>0</v>
      </c>
      <c r="M60" s="522">
        <v>34</v>
      </c>
      <c r="N60" s="491">
        <v>34</v>
      </c>
      <c r="O60" s="491">
        <v>34</v>
      </c>
      <c r="P60" s="523">
        <v>34</v>
      </c>
      <c r="Q60" s="222">
        <v>34</v>
      </c>
      <c r="R60" s="72">
        <v>34</v>
      </c>
      <c r="S60" s="72">
        <v>34</v>
      </c>
      <c r="T60" s="223">
        <v>34</v>
      </c>
      <c r="U60" s="217">
        <v>34</v>
      </c>
      <c r="V60" s="69">
        <v>34</v>
      </c>
      <c r="W60" s="69">
        <v>34</v>
      </c>
      <c r="X60" s="231">
        <v>34</v>
      </c>
      <c r="Y60" s="236">
        <f t="shared" si="6"/>
        <v>102</v>
      </c>
      <c r="Z60" s="10">
        <f t="shared" si="6"/>
        <v>102</v>
      </c>
      <c r="AA60" s="10">
        <f t="shared" si="6"/>
        <v>102</v>
      </c>
      <c r="AB60" s="11">
        <f t="shared" si="6"/>
        <v>102</v>
      </c>
    </row>
    <row r="61" spans="3:28" ht="30" customHeight="1" x14ac:dyDescent="0.3">
      <c r="C61" s="575"/>
      <c r="D61" s="17" t="s">
        <v>41</v>
      </c>
      <c r="E61" s="461">
        <v>0</v>
      </c>
      <c r="F61" s="412">
        <v>0</v>
      </c>
      <c r="G61" s="412">
        <v>0</v>
      </c>
      <c r="H61" s="428">
        <v>0</v>
      </c>
      <c r="I61" s="205">
        <f t="shared" ref="I61:X61" si="14">I16*I$50</f>
        <v>0</v>
      </c>
      <c r="J61" s="60">
        <f t="shared" si="14"/>
        <v>0</v>
      </c>
      <c r="K61" s="60">
        <f t="shared" si="14"/>
        <v>0</v>
      </c>
      <c r="L61" s="206">
        <f t="shared" si="14"/>
        <v>0</v>
      </c>
      <c r="M61" s="522">
        <f t="shared" si="14"/>
        <v>34</v>
      </c>
      <c r="N61" s="491">
        <f t="shared" si="14"/>
        <v>34</v>
      </c>
      <c r="O61" s="491">
        <f t="shared" si="14"/>
        <v>34</v>
      </c>
      <c r="P61" s="523">
        <f t="shared" si="14"/>
        <v>34</v>
      </c>
      <c r="Q61" s="222">
        <f t="shared" si="14"/>
        <v>34</v>
      </c>
      <c r="R61" s="72">
        <f t="shared" si="14"/>
        <v>34</v>
      </c>
      <c r="S61" s="72">
        <f t="shared" si="14"/>
        <v>34</v>
      </c>
      <c r="T61" s="223">
        <f t="shared" si="14"/>
        <v>34</v>
      </c>
      <c r="U61" s="217">
        <f t="shared" si="14"/>
        <v>34</v>
      </c>
      <c r="V61" s="69">
        <f t="shared" si="14"/>
        <v>34</v>
      </c>
      <c r="W61" s="69">
        <f t="shared" si="14"/>
        <v>34</v>
      </c>
      <c r="X61" s="231">
        <f t="shared" si="14"/>
        <v>34</v>
      </c>
      <c r="Y61" s="236">
        <f t="shared" si="6"/>
        <v>102</v>
      </c>
      <c r="Z61" s="10">
        <f t="shared" si="6"/>
        <v>102</v>
      </c>
      <c r="AA61" s="10">
        <f t="shared" si="6"/>
        <v>102</v>
      </c>
      <c r="AB61" s="11">
        <f t="shared" si="6"/>
        <v>102</v>
      </c>
    </row>
    <row r="62" spans="3:28" ht="30" customHeight="1" x14ac:dyDescent="0.3">
      <c r="C62" s="405" t="s">
        <v>42</v>
      </c>
      <c r="D62" s="17" t="s">
        <v>42</v>
      </c>
      <c r="E62" s="461">
        <f t="shared" ref="E62:H74" si="15">E17*E$50</f>
        <v>34</v>
      </c>
      <c r="F62" s="412">
        <f t="shared" si="15"/>
        <v>34</v>
      </c>
      <c r="G62" s="412">
        <f t="shared" si="15"/>
        <v>34</v>
      </c>
      <c r="H62" s="428">
        <f t="shared" si="15"/>
        <v>34</v>
      </c>
      <c r="I62" s="205">
        <f t="shared" ref="I62:X62" si="16">I17*I$50</f>
        <v>34</v>
      </c>
      <c r="J62" s="60">
        <f t="shared" si="16"/>
        <v>34</v>
      </c>
      <c r="K62" s="60">
        <f t="shared" si="16"/>
        <v>34</v>
      </c>
      <c r="L62" s="206">
        <f t="shared" si="16"/>
        <v>34</v>
      </c>
      <c r="M62" s="522">
        <f t="shared" si="16"/>
        <v>0</v>
      </c>
      <c r="N62" s="491">
        <f t="shared" si="16"/>
        <v>0</v>
      </c>
      <c r="O62" s="491">
        <f t="shared" si="16"/>
        <v>0</v>
      </c>
      <c r="P62" s="523">
        <f t="shared" si="16"/>
        <v>0</v>
      </c>
      <c r="Q62" s="222">
        <f t="shared" si="16"/>
        <v>0</v>
      </c>
      <c r="R62" s="72">
        <f t="shared" si="16"/>
        <v>0</v>
      </c>
      <c r="S62" s="72">
        <f t="shared" si="16"/>
        <v>0</v>
      </c>
      <c r="T62" s="223">
        <f t="shared" si="16"/>
        <v>0</v>
      </c>
      <c r="U62" s="217">
        <f t="shared" si="16"/>
        <v>0</v>
      </c>
      <c r="V62" s="69">
        <f t="shared" si="16"/>
        <v>0</v>
      </c>
      <c r="W62" s="69">
        <f t="shared" si="16"/>
        <v>0</v>
      </c>
      <c r="X62" s="231">
        <f t="shared" si="16"/>
        <v>0</v>
      </c>
      <c r="Y62" s="236">
        <f t="shared" si="6"/>
        <v>68</v>
      </c>
      <c r="Z62" s="10">
        <f t="shared" si="6"/>
        <v>68</v>
      </c>
      <c r="AA62" s="10">
        <f t="shared" si="6"/>
        <v>68</v>
      </c>
      <c r="AB62" s="11">
        <f t="shared" si="6"/>
        <v>68</v>
      </c>
    </row>
    <row r="63" spans="3:28" ht="30" customHeight="1" x14ac:dyDescent="0.3">
      <c r="C63" s="575" t="s">
        <v>43</v>
      </c>
      <c r="D63" s="17" t="s">
        <v>44</v>
      </c>
      <c r="E63" s="461">
        <f t="shared" si="15"/>
        <v>0</v>
      </c>
      <c r="F63" s="412">
        <f t="shared" si="15"/>
        <v>0</v>
      </c>
      <c r="G63" s="412">
        <f t="shared" si="15"/>
        <v>0</v>
      </c>
      <c r="H63" s="428">
        <f t="shared" si="15"/>
        <v>0</v>
      </c>
      <c r="I63" s="205">
        <f t="shared" ref="I63:X63" si="17">I18*I$50</f>
        <v>0</v>
      </c>
      <c r="J63" s="60">
        <f t="shared" si="17"/>
        <v>0</v>
      </c>
      <c r="K63" s="60">
        <f t="shared" si="17"/>
        <v>0</v>
      </c>
      <c r="L63" s="206">
        <f t="shared" si="17"/>
        <v>0</v>
      </c>
      <c r="M63" s="522">
        <f t="shared" si="17"/>
        <v>68</v>
      </c>
      <c r="N63" s="491">
        <f t="shared" si="17"/>
        <v>68</v>
      </c>
      <c r="O63" s="491">
        <f t="shared" si="17"/>
        <v>68</v>
      </c>
      <c r="P63" s="523">
        <f t="shared" si="17"/>
        <v>68</v>
      </c>
      <c r="Q63" s="222">
        <f t="shared" si="17"/>
        <v>68</v>
      </c>
      <c r="R63" s="72">
        <f t="shared" si="17"/>
        <v>68</v>
      </c>
      <c r="S63" s="72">
        <f t="shared" si="17"/>
        <v>68</v>
      </c>
      <c r="T63" s="223">
        <f t="shared" si="17"/>
        <v>68</v>
      </c>
      <c r="U63" s="217">
        <f t="shared" si="17"/>
        <v>102</v>
      </c>
      <c r="V63" s="69">
        <f t="shared" si="17"/>
        <v>102</v>
      </c>
      <c r="W63" s="69">
        <f t="shared" si="17"/>
        <v>102</v>
      </c>
      <c r="X63" s="231">
        <f t="shared" si="17"/>
        <v>102</v>
      </c>
      <c r="Y63" s="236">
        <f t="shared" si="6"/>
        <v>238</v>
      </c>
      <c r="Z63" s="10">
        <f t="shared" si="6"/>
        <v>238</v>
      </c>
      <c r="AA63" s="10">
        <f t="shared" si="6"/>
        <v>238</v>
      </c>
      <c r="AB63" s="11">
        <f t="shared" si="6"/>
        <v>238</v>
      </c>
    </row>
    <row r="64" spans="3:28" ht="30" customHeight="1" x14ac:dyDescent="0.3">
      <c r="C64" s="575"/>
      <c r="D64" s="17" t="s">
        <v>45</v>
      </c>
      <c r="E64" s="461">
        <f t="shared" si="15"/>
        <v>0</v>
      </c>
      <c r="F64" s="412">
        <f t="shared" si="15"/>
        <v>0</v>
      </c>
      <c r="G64" s="412">
        <f t="shared" si="15"/>
        <v>0</v>
      </c>
      <c r="H64" s="428">
        <f t="shared" si="15"/>
        <v>0</v>
      </c>
      <c r="I64" s="205">
        <f t="shared" ref="I64:X64" si="18">I19*I$50</f>
        <v>0</v>
      </c>
      <c r="J64" s="60">
        <f t="shared" si="18"/>
        <v>0</v>
      </c>
      <c r="K64" s="60">
        <f t="shared" si="18"/>
        <v>0</v>
      </c>
      <c r="L64" s="206">
        <f t="shared" si="18"/>
        <v>0</v>
      </c>
      <c r="M64" s="522">
        <f t="shared" si="18"/>
        <v>0</v>
      </c>
      <c r="N64" s="491">
        <f t="shared" si="18"/>
        <v>0</v>
      </c>
      <c r="O64" s="491">
        <f t="shared" si="18"/>
        <v>0</v>
      </c>
      <c r="P64" s="523">
        <f t="shared" si="18"/>
        <v>0</v>
      </c>
      <c r="Q64" s="222">
        <f t="shared" si="18"/>
        <v>68</v>
      </c>
      <c r="R64" s="72">
        <f t="shared" si="18"/>
        <v>68</v>
      </c>
      <c r="S64" s="72">
        <f t="shared" si="18"/>
        <v>68</v>
      </c>
      <c r="T64" s="223">
        <f t="shared" si="18"/>
        <v>68</v>
      </c>
      <c r="U64" s="217">
        <f t="shared" si="18"/>
        <v>68</v>
      </c>
      <c r="V64" s="69">
        <f t="shared" si="18"/>
        <v>68</v>
      </c>
      <c r="W64" s="69">
        <f t="shared" si="18"/>
        <v>68</v>
      </c>
      <c r="X64" s="231">
        <f t="shared" si="18"/>
        <v>68</v>
      </c>
      <c r="Y64" s="236">
        <f t="shared" si="6"/>
        <v>136</v>
      </c>
      <c r="Z64" s="10">
        <f t="shared" si="6"/>
        <v>136</v>
      </c>
      <c r="AA64" s="10">
        <f t="shared" si="6"/>
        <v>136</v>
      </c>
      <c r="AB64" s="11">
        <f t="shared" si="6"/>
        <v>136</v>
      </c>
    </row>
    <row r="65" spans="3:28" ht="30" customHeight="1" x14ac:dyDescent="0.3">
      <c r="C65" s="575"/>
      <c r="D65" s="17" t="s">
        <v>46</v>
      </c>
      <c r="E65" s="461">
        <f t="shared" si="15"/>
        <v>34</v>
      </c>
      <c r="F65" s="412">
        <f t="shared" si="15"/>
        <v>34</v>
      </c>
      <c r="G65" s="412">
        <f t="shared" si="15"/>
        <v>34</v>
      </c>
      <c r="H65" s="428">
        <f t="shared" si="15"/>
        <v>34</v>
      </c>
      <c r="I65" s="205">
        <f t="shared" ref="I65:X65" si="19">I20*I$50</f>
        <v>34</v>
      </c>
      <c r="J65" s="60">
        <f t="shared" si="19"/>
        <v>34</v>
      </c>
      <c r="K65" s="60">
        <f t="shared" si="19"/>
        <v>34</v>
      </c>
      <c r="L65" s="206">
        <f t="shared" si="19"/>
        <v>34</v>
      </c>
      <c r="M65" s="522">
        <f t="shared" si="19"/>
        <v>34</v>
      </c>
      <c r="N65" s="491">
        <f t="shared" si="19"/>
        <v>34</v>
      </c>
      <c r="O65" s="491">
        <f t="shared" si="19"/>
        <v>34</v>
      </c>
      <c r="P65" s="523">
        <f t="shared" si="19"/>
        <v>34</v>
      </c>
      <c r="Q65" s="222">
        <f t="shared" si="19"/>
        <v>34</v>
      </c>
      <c r="R65" s="72">
        <f t="shared" si="19"/>
        <v>34</v>
      </c>
      <c r="S65" s="72">
        <f t="shared" si="19"/>
        <v>34</v>
      </c>
      <c r="T65" s="223">
        <f t="shared" si="19"/>
        <v>34</v>
      </c>
      <c r="U65" s="217">
        <f t="shared" si="19"/>
        <v>68</v>
      </c>
      <c r="V65" s="69">
        <f t="shared" si="19"/>
        <v>68</v>
      </c>
      <c r="W65" s="69">
        <f t="shared" si="19"/>
        <v>68</v>
      </c>
      <c r="X65" s="231">
        <f t="shared" si="19"/>
        <v>68</v>
      </c>
      <c r="Y65" s="236">
        <f t="shared" si="6"/>
        <v>204</v>
      </c>
      <c r="Z65" s="10">
        <f t="shared" si="6"/>
        <v>204</v>
      </c>
      <c r="AA65" s="10">
        <f t="shared" si="6"/>
        <v>204</v>
      </c>
      <c r="AB65" s="11">
        <f t="shared" si="6"/>
        <v>204</v>
      </c>
    </row>
    <row r="66" spans="3:28" ht="30" customHeight="1" x14ac:dyDescent="0.3">
      <c r="C66" s="575" t="s">
        <v>47</v>
      </c>
      <c r="D66" s="17" t="s">
        <v>48</v>
      </c>
      <c r="E66" s="461">
        <f t="shared" si="15"/>
        <v>34</v>
      </c>
      <c r="F66" s="412">
        <f t="shared" si="15"/>
        <v>34</v>
      </c>
      <c r="G66" s="412">
        <f t="shared" si="15"/>
        <v>34</v>
      </c>
      <c r="H66" s="428">
        <f t="shared" si="15"/>
        <v>34</v>
      </c>
      <c r="I66" s="205">
        <f t="shared" ref="I66:X66" si="20">I21*I$50</f>
        <v>34</v>
      </c>
      <c r="J66" s="60">
        <f t="shared" si="20"/>
        <v>34</v>
      </c>
      <c r="K66" s="60">
        <f t="shared" si="20"/>
        <v>34</v>
      </c>
      <c r="L66" s="206">
        <f t="shared" si="20"/>
        <v>34</v>
      </c>
      <c r="M66" s="522">
        <f t="shared" si="20"/>
        <v>34</v>
      </c>
      <c r="N66" s="491">
        <f t="shared" si="20"/>
        <v>34</v>
      </c>
      <c r="O66" s="491">
        <f t="shared" si="20"/>
        <v>34</v>
      </c>
      <c r="P66" s="523">
        <f t="shared" si="20"/>
        <v>34</v>
      </c>
      <c r="Q66" s="222">
        <f t="shared" si="20"/>
        <v>0</v>
      </c>
      <c r="R66" s="72">
        <f t="shared" si="20"/>
        <v>0</v>
      </c>
      <c r="S66" s="72">
        <f t="shared" si="20"/>
        <v>0</v>
      </c>
      <c r="T66" s="223">
        <f t="shared" si="20"/>
        <v>0</v>
      </c>
      <c r="U66" s="217">
        <f t="shared" si="20"/>
        <v>0</v>
      </c>
      <c r="V66" s="69">
        <f t="shared" si="20"/>
        <v>0</v>
      </c>
      <c r="W66" s="69">
        <f t="shared" si="20"/>
        <v>0</v>
      </c>
      <c r="X66" s="231">
        <f t="shared" si="20"/>
        <v>0</v>
      </c>
      <c r="Y66" s="236">
        <f t="shared" si="6"/>
        <v>102</v>
      </c>
      <c r="Z66" s="10">
        <f t="shared" si="6"/>
        <v>102</v>
      </c>
      <c r="AA66" s="10">
        <f t="shared" si="6"/>
        <v>102</v>
      </c>
      <c r="AB66" s="11">
        <f t="shared" si="6"/>
        <v>102</v>
      </c>
    </row>
    <row r="67" spans="3:28" ht="30" customHeight="1" x14ac:dyDescent="0.3">
      <c r="C67" s="575"/>
      <c r="D67" s="17" t="s">
        <v>49</v>
      </c>
      <c r="E67" s="461">
        <f t="shared" si="15"/>
        <v>34</v>
      </c>
      <c r="F67" s="412">
        <f t="shared" si="15"/>
        <v>34</v>
      </c>
      <c r="G67" s="412">
        <f t="shared" si="15"/>
        <v>34</v>
      </c>
      <c r="H67" s="428">
        <f t="shared" si="15"/>
        <v>34</v>
      </c>
      <c r="I67" s="205">
        <f t="shared" ref="I67:X67" si="21">I22*I$50</f>
        <v>34</v>
      </c>
      <c r="J67" s="60">
        <f t="shared" si="21"/>
        <v>34</v>
      </c>
      <c r="K67" s="60">
        <f t="shared" si="21"/>
        <v>34</v>
      </c>
      <c r="L67" s="206">
        <f t="shared" si="21"/>
        <v>34</v>
      </c>
      <c r="M67" s="522">
        <f t="shared" si="21"/>
        <v>34</v>
      </c>
      <c r="N67" s="491">
        <f t="shared" si="21"/>
        <v>34</v>
      </c>
      <c r="O67" s="491">
        <f t="shared" si="21"/>
        <v>34</v>
      </c>
      <c r="P67" s="523">
        <f t="shared" si="21"/>
        <v>34</v>
      </c>
      <c r="Q67" s="222">
        <f t="shared" si="21"/>
        <v>34</v>
      </c>
      <c r="R67" s="72">
        <f t="shared" si="21"/>
        <v>34</v>
      </c>
      <c r="S67" s="72">
        <f t="shared" si="21"/>
        <v>34</v>
      </c>
      <c r="T67" s="223">
        <f t="shared" si="21"/>
        <v>34</v>
      </c>
      <c r="U67" s="217">
        <f t="shared" si="21"/>
        <v>0</v>
      </c>
      <c r="V67" s="69">
        <f t="shared" si="21"/>
        <v>0</v>
      </c>
      <c r="W67" s="69">
        <f t="shared" si="21"/>
        <v>0</v>
      </c>
      <c r="X67" s="231">
        <f t="shared" si="21"/>
        <v>0</v>
      </c>
      <c r="Y67" s="236">
        <f t="shared" si="6"/>
        <v>136</v>
      </c>
      <c r="Z67" s="10">
        <f t="shared" si="6"/>
        <v>136</v>
      </c>
      <c r="AA67" s="10">
        <f t="shared" si="6"/>
        <v>136</v>
      </c>
      <c r="AB67" s="11">
        <f t="shared" si="6"/>
        <v>136</v>
      </c>
    </row>
    <row r="68" spans="3:28" ht="30" customHeight="1" x14ac:dyDescent="0.3">
      <c r="C68" s="405" t="s">
        <v>50</v>
      </c>
      <c r="D68" s="17" t="s">
        <v>50</v>
      </c>
      <c r="E68" s="461">
        <f t="shared" si="15"/>
        <v>68</v>
      </c>
      <c r="F68" s="412">
        <f t="shared" si="15"/>
        <v>68</v>
      </c>
      <c r="G68" s="412">
        <f t="shared" si="15"/>
        <v>68</v>
      </c>
      <c r="H68" s="428">
        <f t="shared" si="15"/>
        <v>68</v>
      </c>
      <c r="I68" s="205">
        <f t="shared" ref="I68:X68" si="22">I23*I$50</f>
        <v>68</v>
      </c>
      <c r="J68" s="60">
        <f t="shared" si="22"/>
        <v>68</v>
      </c>
      <c r="K68" s="60">
        <f t="shared" si="22"/>
        <v>68</v>
      </c>
      <c r="L68" s="206">
        <f t="shared" si="22"/>
        <v>68</v>
      </c>
      <c r="M68" s="522">
        <f t="shared" si="22"/>
        <v>34</v>
      </c>
      <c r="N68" s="491">
        <f t="shared" si="22"/>
        <v>34</v>
      </c>
      <c r="O68" s="491">
        <f t="shared" si="22"/>
        <v>34</v>
      </c>
      <c r="P68" s="523">
        <f t="shared" si="22"/>
        <v>34</v>
      </c>
      <c r="Q68" s="222">
        <f t="shared" si="22"/>
        <v>34</v>
      </c>
      <c r="R68" s="72">
        <f t="shared" si="22"/>
        <v>34</v>
      </c>
      <c r="S68" s="72">
        <f t="shared" si="22"/>
        <v>34</v>
      </c>
      <c r="T68" s="223">
        <f t="shared" si="22"/>
        <v>34</v>
      </c>
      <c r="U68" s="217">
        <f t="shared" si="22"/>
        <v>34</v>
      </c>
      <c r="V68" s="69">
        <f t="shared" si="22"/>
        <v>34</v>
      </c>
      <c r="W68" s="69">
        <f t="shared" si="22"/>
        <v>34</v>
      </c>
      <c r="X68" s="231">
        <f t="shared" si="22"/>
        <v>34</v>
      </c>
      <c r="Y68" s="236">
        <f t="shared" si="6"/>
        <v>238</v>
      </c>
      <c r="Z68" s="10">
        <f t="shared" si="6"/>
        <v>238</v>
      </c>
      <c r="AA68" s="10">
        <f t="shared" si="6"/>
        <v>238</v>
      </c>
      <c r="AB68" s="11">
        <f t="shared" si="6"/>
        <v>238</v>
      </c>
    </row>
    <row r="69" spans="3:28" ht="30" customHeight="1" x14ac:dyDescent="0.3">
      <c r="C69" s="575" t="s">
        <v>51</v>
      </c>
      <c r="D69" s="17" t="s">
        <v>52</v>
      </c>
      <c r="E69" s="461">
        <f t="shared" si="15"/>
        <v>68</v>
      </c>
      <c r="F69" s="412">
        <f t="shared" si="15"/>
        <v>68</v>
      </c>
      <c r="G69" s="412">
        <f t="shared" si="15"/>
        <v>68</v>
      </c>
      <c r="H69" s="428">
        <f t="shared" si="15"/>
        <v>68</v>
      </c>
      <c r="I69" s="205">
        <f t="shared" ref="I69:X69" si="23">I24*I$50</f>
        <v>68</v>
      </c>
      <c r="J69" s="60">
        <f t="shared" si="23"/>
        <v>68</v>
      </c>
      <c r="K69" s="60">
        <f t="shared" si="23"/>
        <v>68</v>
      </c>
      <c r="L69" s="206">
        <f t="shared" si="23"/>
        <v>68</v>
      </c>
      <c r="M69" s="522">
        <f t="shared" si="23"/>
        <v>68</v>
      </c>
      <c r="N69" s="491">
        <f t="shared" si="23"/>
        <v>68</v>
      </c>
      <c r="O69" s="491">
        <f t="shared" si="23"/>
        <v>68</v>
      </c>
      <c r="P69" s="523">
        <f t="shared" si="23"/>
        <v>68</v>
      </c>
      <c r="Q69" s="222">
        <f t="shared" si="23"/>
        <v>68</v>
      </c>
      <c r="R69" s="72">
        <f t="shared" si="23"/>
        <v>68</v>
      </c>
      <c r="S69" s="72">
        <f t="shared" si="23"/>
        <v>68</v>
      </c>
      <c r="T69" s="223">
        <f t="shared" si="23"/>
        <v>68</v>
      </c>
      <c r="U69" s="217">
        <f t="shared" si="23"/>
        <v>68</v>
      </c>
      <c r="V69" s="69">
        <f t="shared" si="23"/>
        <v>68</v>
      </c>
      <c r="W69" s="69">
        <f t="shared" si="23"/>
        <v>68</v>
      </c>
      <c r="X69" s="231">
        <f t="shared" si="23"/>
        <v>68</v>
      </c>
      <c r="Y69" s="236">
        <f t="shared" si="6"/>
        <v>340</v>
      </c>
      <c r="Z69" s="10">
        <f t="shared" si="6"/>
        <v>340</v>
      </c>
      <c r="AA69" s="10">
        <f t="shared" si="6"/>
        <v>340</v>
      </c>
      <c r="AB69" s="11">
        <f t="shared" si="6"/>
        <v>340</v>
      </c>
    </row>
    <row r="70" spans="3:28" ht="30" customHeight="1" thickBot="1" x14ac:dyDescent="0.35">
      <c r="C70" s="592"/>
      <c r="D70" s="47" t="s">
        <v>53</v>
      </c>
      <c r="E70" s="462">
        <f t="shared" si="15"/>
        <v>0</v>
      </c>
      <c r="F70" s="414">
        <f t="shared" si="15"/>
        <v>0</v>
      </c>
      <c r="G70" s="414">
        <f t="shared" si="15"/>
        <v>0</v>
      </c>
      <c r="H70" s="430">
        <f t="shared" si="15"/>
        <v>0</v>
      </c>
      <c r="I70" s="239">
        <f t="shared" ref="I70:X70" si="24">I25*I$50</f>
        <v>0</v>
      </c>
      <c r="J70" s="140">
        <f t="shared" si="24"/>
        <v>0</v>
      </c>
      <c r="K70" s="140">
        <f t="shared" si="24"/>
        <v>0</v>
      </c>
      <c r="L70" s="240">
        <f t="shared" si="24"/>
        <v>0</v>
      </c>
      <c r="M70" s="524">
        <f t="shared" si="24"/>
        <v>34</v>
      </c>
      <c r="N70" s="493">
        <f t="shared" si="24"/>
        <v>34</v>
      </c>
      <c r="O70" s="493">
        <f t="shared" si="24"/>
        <v>34</v>
      </c>
      <c r="P70" s="525">
        <f t="shared" si="24"/>
        <v>34</v>
      </c>
      <c r="Q70" s="243">
        <f t="shared" si="24"/>
        <v>34</v>
      </c>
      <c r="R70" s="146">
        <f t="shared" si="24"/>
        <v>34</v>
      </c>
      <c r="S70" s="146">
        <f t="shared" si="24"/>
        <v>34</v>
      </c>
      <c r="T70" s="244">
        <f t="shared" si="24"/>
        <v>34</v>
      </c>
      <c r="U70" s="245">
        <f t="shared" si="24"/>
        <v>34</v>
      </c>
      <c r="V70" s="149">
        <f t="shared" si="24"/>
        <v>34</v>
      </c>
      <c r="W70" s="149">
        <f t="shared" si="24"/>
        <v>34</v>
      </c>
      <c r="X70" s="246">
        <f t="shared" si="24"/>
        <v>34</v>
      </c>
      <c r="Y70" s="247">
        <f t="shared" si="6"/>
        <v>102</v>
      </c>
      <c r="Z70" s="248">
        <f t="shared" si="6"/>
        <v>102</v>
      </c>
      <c r="AA70" s="248">
        <f t="shared" si="6"/>
        <v>102</v>
      </c>
      <c r="AB70" s="48">
        <f t="shared" si="6"/>
        <v>102</v>
      </c>
    </row>
    <row r="71" spans="3:28" ht="30" customHeight="1" thickBot="1" x14ac:dyDescent="0.35">
      <c r="C71" s="629" t="s">
        <v>54</v>
      </c>
      <c r="D71" s="630"/>
      <c r="E71" s="540">
        <f t="shared" si="15"/>
        <v>884</v>
      </c>
      <c r="F71" s="541">
        <f t="shared" si="15"/>
        <v>884</v>
      </c>
      <c r="G71" s="541">
        <f t="shared" si="15"/>
        <v>884</v>
      </c>
      <c r="H71" s="542">
        <f t="shared" si="15"/>
        <v>884</v>
      </c>
      <c r="I71" s="257">
        <f t="shared" ref="I71:X71" si="25">I26*I$50</f>
        <v>952</v>
      </c>
      <c r="J71" s="168">
        <f t="shared" si="25"/>
        <v>952</v>
      </c>
      <c r="K71" s="168">
        <f t="shared" si="25"/>
        <v>952</v>
      </c>
      <c r="L71" s="258">
        <f t="shared" si="25"/>
        <v>952</v>
      </c>
      <c r="M71" s="526">
        <f t="shared" si="25"/>
        <v>1020</v>
      </c>
      <c r="N71" s="527">
        <f t="shared" si="25"/>
        <v>1020</v>
      </c>
      <c r="O71" s="527">
        <f t="shared" si="25"/>
        <v>1020</v>
      </c>
      <c r="P71" s="528">
        <f t="shared" si="25"/>
        <v>1020</v>
      </c>
      <c r="Q71" s="261">
        <f t="shared" si="25"/>
        <v>986</v>
      </c>
      <c r="R71" s="170">
        <f t="shared" si="25"/>
        <v>986</v>
      </c>
      <c r="S71" s="170">
        <f t="shared" si="25"/>
        <v>986</v>
      </c>
      <c r="T71" s="262">
        <f t="shared" si="25"/>
        <v>986</v>
      </c>
      <c r="U71" s="263">
        <f t="shared" si="25"/>
        <v>1088</v>
      </c>
      <c r="V71" s="173">
        <f t="shared" si="25"/>
        <v>1088</v>
      </c>
      <c r="W71" s="173">
        <f t="shared" si="25"/>
        <v>1088</v>
      </c>
      <c r="X71" s="264">
        <f t="shared" si="25"/>
        <v>1088</v>
      </c>
      <c r="Y71" s="265">
        <f t="shared" si="6"/>
        <v>4930</v>
      </c>
      <c r="Z71" s="266">
        <f t="shared" si="6"/>
        <v>4930</v>
      </c>
      <c r="AA71" s="266">
        <f t="shared" si="6"/>
        <v>4930</v>
      </c>
      <c r="AB71" s="267">
        <f t="shared" si="6"/>
        <v>4930</v>
      </c>
    </row>
    <row r="72" spans="3:28" ht="30" customHeight="1" thickBot="1" x14ac:dyDescent="0.35">
      <c r="C72" s="672" t="s">
        <v>128</v>
      </c>
      <c r="D72" s="673"/>
      <c r="E72" s="459">
        <v>102</v>
      </c>
      <c r="F72" s="425">
        <v>102</v>
      </c>
      <c r="G72" s="425">
        <v>102</v>
      </c>
      <c r="H72" s="426">
        <v>102</v>
      </c>
      <c r="I72" s="203">
        <v>68</v>
      </c>
      <c r="J72" s="188">
        <v>68</v>
      </c>
      <c r="K72" s="188">
        <v>68</v>
      </c>
      <c r="L72" s="204">
        <v>68</v>
      </c>
      <c r="M72" s="519">
        <v>68</v>
      </c>
      <c r="N72" s="520">
        <v>68</v>
      </c>
      <c r="O72" s="520">
        <v>68</v>
      </c>
      <c r="P72" s="521">
        <v>68</v>
      </c>
      <c r="Q72" s="220">
        <v>102</v>
      </c>
      <c r="R72" s="190">
        <v>102</v>
      </c>
      <c r="S72" s="190">
        <v>102</v>
      </c>
      <c r="T72" s="403">
        <v>102</v>
      </c>
      <c r="U72" s="216">
        <v>136</v>
      </c>
      <c r="V72" s="191">
        <v>136</v>
      </c>
      <c r="W72" s="191">
        <v>136</v>
      </c>
      <c r="X72" s="230">
        <v>136</v>
      </c>
      <c r="Y72" s="235">
        <f t="shared" ref="Y72" si="26">E72+I72+M72+Q72+U72</f>
        <v>476</v>
      </c>
      <c r="Z72" s="4">
        <f t="shared" ref="Z72" si="27">F72+J72+N72+R72+V72</f>
        <v>476</v>
      </c>
      <c r="AA72" s="4">
        <f t="shared" ref="AA72" si="28">G72+K72+O72+S72+W72</f>
        <v>476</v>
      </c>
      <c r="AB72" s="192">
        <f t="shared" ref="AB72" si="29">H72+L72+P72+T72+X72</f>
        <v>476</v>
      </c>
    </row>
    <row r="73" spans="3:28" ht="30" customHeight="1" x14ac:dyDescent="0.3">
      <c r="C73" s="660" t="str">
        <f>C28</f>
        <v>Искусство родного края</v>
      </c>
      <c r="D73" s="661"/>
      <c r="E73" s="459">
        <f t="shared" si="15"/>
        <v>0</v>
      </c>
      <c r="F73" s="425">
        <f t="shared" si="15"/>
        <v>0</v>
      </c>
      <c r="G73" s="425">
        <f t="shared" si="15"/>
        <v>0</v>
      </c>
      <c r="H73" s="426">
        <f t="shared" si="15"/>
        <v>0</v>
      </c>
      <c r="I73" s="203">
        <f t="shared" ref="I73:P74" si="30">I28*I$50</f>
        <v>0</v>
      </c>
      <c r="J73" s="188">
        <f t="shared" si="30"/>
        <v>0</v>
      </c>
      <c r="K73" s="188">
        <f t="shared" si="30"/>
        <v>0</v>
      </c>
      <c r="L73" s="204">
        <f t="shared" si="30"/>
        <v>0</v>
      </c>
      <c r="M73" s="519">
        <f t="shared" si="30"/>
        <v>0</v>
      </c>
      <c r="N73" s="520">
        <f t="shared" si="30"/>
        <v>0</v>
      </c>
      <c r="O73" s="520">
        <f t="shared" si="30"/>
        <v>0</v>
      </c>
      <c r="P73" s="521">
        <f t="shared" si="30"/>
        <v>0</v>
      </c>
      <c r="Q73" s="220">
        <v>34</v>
      </c>
      <c r="R73" s="190">
        <v>34</v>
      </c>
      <c r="S73" s="190">
        <v>34</v>
      </c>
      <c r="T73" s="403">
        <v>34</v>
      </c>
      <c r="U73" s="216">
        <f t="shared" ref="U73:X73" si="31">U28*U$50</f>
        <v>0</v>
      </c>
      <c r="V73" s="191">
        <f t="shared" si="31"/>
        <v>0</v>
      </c>
      <c r="W73" s="191">
        <f t="shared" si="31"/>
        <v>0</v>
      </c>
      <c r="X73" s="230">
        <f t="shared" si="31"/>
        <v>0</v>
      </c>
      <c r="Y73" s="235">
        <f t="shared" si="6"/>
        <v>34</v>
      </c>
      <c r="Z73" s="4">
        <f t="shared" si="6"/>
        <v>34</v>
      </c>
      <c r="AA73" s="4">
        <f t="shared" si="6"/>
        <v>34</v>
      </c>
      <c r="AB73" s="192">
        <f t="shared" si="6"/>
        <v>34</v>
      </c>
    </row>
    <row r="74" spans="3:28" ht="30" customHeight="1" x14ac:dyDescent="0.3">
      <c r="C74" s="660" t="str">
        <f>C29</f>
        <v>Физика вокруг нас</v>
      </c>
      <c r="D74" s="661"/>
      <c r="E74" s="461">
        <f t="shared" si="15"/>
        <v>0</v>
      </c>
      <c r="F74" s="412">
        <f t="shared" si="15"/>
        <v>0</v>
      </c>
      <c r="G74" s="412">
        <f t="shared" si="15"/>
        <v>0</v>
      </c>
      <c r="H74" s="428">
        <f t="shared" si="15"/>
        <v>0</v>
      </c>
      <c r="I74" s="205">
        <f t="shared" si="30"/>
        <v>34</v>
      </c>
      <c r="J74" s="60">
        <f t="shared" si="30"/>
        <v>0</v>
      </c>
      <c r="K74" s="60">
        <f t="shared" si="30"/>
        <v>0</v>
      </c>
      <c r="L74" s="206">
        <f t="shared" si="30"/>
        <v>0</v>
      </c>
      <c r="M74" s="522">
        <f t="shared" si="30"/>
        <v>0</v>
      </c>
      <c r="N74" s="491">
        <f t="shared" si="30"/>
        <v>0</v>
      </c>
      <c r="O74" s="491">
        <f t="shared" si="30"/>
        <v>0</v>
      </c>
      <c r="P74" s="523">
        <f t="shared" si="30"/>
        <v>0</v>
      </c>
      <c r="Q74" s="222">
        <f>Q29*Q$50</f>
        <v>0</v>
      </c>
      <c r="R74" s="72">
        <f>R29*R$50</f>
        <v>0</v>
      </c>
      <c r="S74" s="72">
        <f>S29*S$50</f>
        <v>0</v>
      </c>
      <c r="T74" s="224">
        <f>T29*T$50</f>
        <v>0</v>
      </c>
      <c r="U74" s="217">
        <v>0</v>
      </c>
      <c r="V74" s="69">
        <v>0</v>
      </c>
      <c r="W74" s="69">
        <v>0</v>
      </c>
      <c r="X74" s="231">
        <v>0</v>
      </c>
      <c r="Y74" s="236">
        <f t="shared" si="6"/>
        <v>34</v>
      </c>
      <c r="Z74" s="10">
        <f t="shared" si="6"/>
        <v>0</v>
      </c>
      <c r="AA74" s="10">
        <f t="shared" si="6"/>
        <v>0</v>
      </c>
      <c r="AB74" s="11">
        <f t="shared" si="6"/>
        <v>0</v>
      </c>
    </row>
    <row r="75" spans="3:28" ht="30" customHeight="1" x14ac:dyDescent="0.3">
      <c r="C75" s="664" t="s">
        <v>121</v>
      </c>
      <c r="D75" s="665"/>
      <c r="E75" s="461">
        <f t="shared" ref="E75:E80" si="32">E30*E$50</f>
        <v>34</v>
      </c>
      <c r="F75" s="412">
        <v>34</v>
      </c>
      <c r="G75" s="412">
        <v>34</v>
      </c>
      <c r="H75" s="428">
        <v>34</v>
      </c>
      <c r="I75" s="205">
        <v>0</v>
      </c>
      <c r="J75" s="60">
        <v>0</v>
      </c>
      <c r="K75" s="60">
        <v>0</v>
      </c>
      <c r="L75" s="206">
        <v>0</v>
      </c>
      <c r="M75" s="522">
        <v>0</v>
      </c>
      <c r="N75" s="491">
        <v>0</v>
      </c>
      <c r="O75" s="491">
        <v>0</v>
      </c>
      <c r="P75" s="523">
        <v>0</v>
      </c>
      <c r="Q75" s="222">
        <v>0</v>
      </c>
      <c r="R75" s="72">
        <v>0</v>
      </c>
      <c r="S75" s="72">
        <v>0</v>
      </c>
      <c r="T75" s="224">
        <v>0</v>
      </c>
      <c r="U75" s="217">
        <v>0</v>
      </c>
      <c r="V75" s="69">
        <v>0</v>
      </c>
      <c r="W75" s="69">
        <v>0</v>
      </c>
      <c r="X75" s="231">
        <v>0</v>
      </c>
      <c r="Y75" s="236">
        <f t="shared" si="6"/>
        <v>34</v>
      </c>
      <c r="Z75" s="10">
        <f t="shared" si="6"/>
        <v>34</v>
      </c>
      <c r="AA75" s="10">
        <f t="shared" si="6"/>
        <v>34</v>
      </c>
      <c r="AB75" s="11">
        <f t="shared" si="6"/>
        <v>34</v>
      </c>
    </row>
    <row r="76" spans="3:28" ht="30" customHeight="1" x14ac:dyDescent="0.3">
      <c r="C76" s="660" t="str">
        <f>C31</f>
        <v>Биологическая лаборатория</v>
      </c>
      <c r="D76" s="661"/>
      <c r="E76" s="461">
        <f t="shared" si="32"/>
        <v>34</v>
      </c>
      <c r="F76" s="412">
        <f t="shared" ref="F76:X76" si="33">F31*F$50</f>
        <v>34</v>
      </c>
      <c r="G76" s="412">
        <f t="shared" si="33"/>
        <v>34</v>
      </c>
      <c r="H76" s="428">
        <f t="shared" si="33"/>
        <v>34</v>
      </c>
      <c r="I76" s="205">
        <f t="shared" si="33"/>
        <v>34</v>
      </c>
      <c r="J76" s="60">
        <f t="shared" si="33"/>
        <v>34</v>
      </c>
      <c r="K76" s="60">
        <f t="shared" si="33"/>
        <v>34</v>
      </c>
      <c r="L76" s="206">
        <f t="shared" si="33"/>
        <v>34</v>
      </c>
      <c r="M76" s="522">
        <f t="shared" si="33"/>
        <v>34</v>
      </c>
      <c r="N76" s="491">
        <f t="shared" si="33"/>
        <v>34</v>
      </c>
      <c r="O76" s="491">
        <f t="shared" si="33"/>
        <v>34</v>
      </c>
      <c r="P76" s="523">
        <f t="shared" si="33"/>
        <v>34</v>
      </c>
      <c r="Q76" s="222">
        <f t="shared" si="33"/>
        <v>34</v>
      </c>
      <c r="R76" s="72">
        <f t="shared" si="33"/>
        <v>34</v>
      </c>
      <c r="S76" s="72">
        <f t="shared" si="33"/>
        <v>34</v>
      </c>
      <c r="T76" s="224">
        <f t="shared" si="33"/>
        <v>34</v>
      </c>
      <c r="U76" s="217">
        <f t="shared" si="33"/>
        <v>0</v>
      </c>
      <c r="V76" s="69">
        <f t="shared" si="33"/>
        <v>0</v>
      </c>
      <c r="W76" s="69">
        <f t="shared" si="33"/>
        <v>0</v>
      </c>
      <c r="X76" s="231">
        <f t="shared" si="33"/>
        <v>0</v>
      </c>
      <c r="Y76" s="236">
        <f t="shared" si="6"/>
        <v>136</v>
      </c>
      <c r="Z76" s="10">
        <f t="shared" si="6"/>
        <v>136</v>
      </c>
      <c r="AA76" s="10">
        <f t="shared" si="6"/>
        <v>136</v>
      </c>
      <c r="AB76" s="11">
        <f t="shared" si="6"/>
        <v>136</v>
      </c>
    </row>
    <row r="77" spans="3:28" ht="30" customHeight="1" x14ac:dyDescent="0.3">
      <c r="C77" s="660" t="str">
        <f>C32</f>
        <v>Психология</v>
      </c>
      <c r="D77" s="661"/>
      <c r="E77" s="461">
        <f t="shared" si="32"/>
        <v>34</v>
      </c>
      <c r="F77" s="412">
        <f t="shared" ref="F77:X77" si="34">F32*F$50</f>
        <v>34</v>
      </c>
      <c r="G77" s="412">
        <f t="shared" si="34"/>
        <v>34</v>
      </c>
      <c r="H77" s="428">
        <f t="shared" si="34"/>
        <v>34</v>
      </c>
      <c r="I77" s="205">
        <f t="shared" si="34"/>
        <v>0</v>
      </c>
      <c r="J77" s="60">
        <f t="shared" si="34"/>
        <v>0</v>
      </c>
      <c r="K77" s="60">
        <f t="shared" si="34"/>
        <v>0</v>
      </c>
      <c r="L77" s="206">
        <f t="shared" si="34"/>
        <v>0</v>
      </c>
      <c r="M77" s="522">
        <f t="shared" si="34"/>
        <v>0</v>
      </c>
      <c r="N77" s="491">
        <f t="shared" si="34"/>
        <v>0</v>
      </c>
      <c r="O77" s="491">
        <f t="shared" si="34"/>
        <v>0</v>
      </c>
      <c r="P77" s="523">
        <f t="shared" si="34"/>
        <v>0</v>
      </c>
      <c r="Q77" s="222">
        <f t="shared" si="34"/>
        <v>0</v>
      </c>
      <c r="R77" s="72">
        <f t="shared" si="34"/>
        <v>0</v>
      </c>
      <c r="S77" s="72">
        <f t="shared" si="34"/>
        <v>0</v>
      </c>
      <c r="T77" s="224">
        <f t="shared" si="34"/>
        <v>0</v>
      </c>
      <c r="U77" s="217">
        <f t="shared" si="34"/>
        <v>0</v>
      </c>
      <c r="V77" s="69">
        <f t="shared" si="34"/>
        <v>0</v>
      </c>
      <c r="W77" s="69">
        <f t="shared" si="34"/>
        <v>0</v>
      </c>
      <c r="X77" s="231">
        <f t="shared" si="34"/>
        <v>0</v>
      </c>
      <c r="Y77" s="236">
        <f t="shared" si="6"/>
        <v>34</v>
      </c>
      <c r="Z77" s="10">
        <f t="shared" si="6"/>
        <v>34</v>
      </c>
      <c r="AA77" s="10">
        <f t="shared" si="6"/>
        <v>34</v>
      </c>
      <c r="AB77" s="11">
        <f t="shared" si="6"/>
        <v>34</v>
      </c>
    </row>
    <row r="78" spans="3:28" ht="30" customHeight="1" x14ac:dyDescent="0.3">
      <c r="C78" s="660" t="str">
        <f>C33</f>
        <v>Моё профессиональное самоопредление и потребности рынка труда НСО</v>
      </c>
      <c r="D78" s="661"/>
      <c r="E78" s="462">
        <f t="shared" si="32"/>
        <v>0</v>
      </c>
      <c r="F78" s="414">
        <f t="shared" ref="F78:X78" si="35">F33*F$50</f>
        <v>0</v>
      </c>
      <c r="G78" s="414">
        <f t="shared" si="35"/>
        <v>0</v>
      </c>
      <c r="H78" s="430">
        <f t="shared" si="35"/>
        <v>0</v>
      </c>
      <c r="I78" s="239">
        <f t="shared" si="35"/>
        <v>0</v>
      </c>
      <c r="J78" s="140">
        <f t="shared" si="35"/>
        <v>0</v>
      </c>
      <c r="K78" s="140">
        <f t="shared" si="35"/>
        <v>0</v>
      </c>
      <c r="L78" s="240">
        <f t="shared" si="35"/>
        <v>0</v>
      </c>
      <c r="M78" s="524">
        <f t="shared" si="35"/>
        <v>0</v>
      </c>
      <c r="N78" s="493">
        <f t="shared" si="35"/>
        <v>0</v>
      </c>
      <c r="O78" s="493">
        <f t="shared" si="35"/>
        <v>0</v>
      </c>
      <c r="P78" s="525">
        <f t="shared" si="35"/>
        <v>0</v>
      </c>
      <c r="Q78" s="243">
        <f t="shared" si="35"/>
        <v>0</v>
      </c>
      <c r="R78" s="146">
        <f t="shared" si="35"/>
        <v>0</v>
      </c>
      <c r="S78" s="146">
        <f t="shared" si="35"/>
        <v>0</v>
      </c>
      <c r="T78" s="404">
        <f t="shared" si="35"/>
        <v>0</v>
      </c>
      <c r="U78" s="245">
        <f t="shared" si="35"/>
        <v>34</v>
      </c>
      <c r="V78" s="149">
        <f t="shared" si="35"/>
        <v>34</v>
      </c>
      <c r="W78" s="149">
        <f t="shared" si="35"/>
        <v>34</v>
      </c>
      <c r="X78" s="246">
        <f t="shared" si="35"/>
        <v>34</v>
      </c>
      <c r="Y78" s="247">
        <f t="shared" si="6"/>
        <v>34</v>
      </c>
      <c r="Z78" s="248">
        <f t="shared" si="6"/>
        <v>34</v>
      </c>
      <c r="AA78" s="248">
        <f t="shared" si="6"/>
        <v>34</v>
      </c>
      <c r="AB78" s="48">
        <f t="shared" si="6"/>
        <v>34</v>
      </c>
    </row>
    <row r="79" spans="3:28" ht="30" customHeight="1" x14ac:dyDescent="0.3">
      <c r="C79" s="660" t="str">
        <f>C34</f>
        <v>Финансовая грамотность</v>
      </c>
      <c r="D79" s="661"/>
      <c r="E79" s="459">
        <f t="shared" si="32"/>
        <v>0</v>
      </c>
      <c r="F79" s="425">
        <f t="shared" ref="F79:P79" si="36">F34*F$50</f>
        <v>0</v>
      </c>
      <c r="G79" s="425">
        <f t="shared" si="36"/>
        <v>0</v>
      </c>
      <c r="H79" s="426">
        <f t="shared" si="36"/>
        <v>0</v>
      </c>
      <c r="I79" s="203">
        <f t="shared" si="36"/>
        <v>0</v>
      </c>
      <c r="J79" s="188">
        <f t="shared" si="36"/>
        <v>0</v>
      </c>
      <c r="K79" s="188">
        <f t="shared" si="36"/>
        <v>0</v>
      </c>
      <c r="L79" s="204">
        <f t="shared" si="36"/>
        <v>0</v>
      </c>
      <c r="M79" s="519">
        <f t="shared" si="36"/>
        <v>0</v>
      </c>
      <c r="N79" s="520">
        <f t="shared" si="36"/>
        <v>0</v>
      </c>
      <c r="O79" s="520">
        <f t="shared" si="36"/>
        <v>0</v>
      </c>
      <c r="P79" s="521">
        <f t="shared" si="36"/>
        <v>0</v>
      </c>
      <c r="Q79" s="220">
        <v>34</v>
      </c>
      <c r="R79" s="190">
        <v>34</v>
      </c>
      <c r="S79" s="190">
        <v>34</v>
      </c>
      <c r="T79" s="403">
        <v>34</v>
      </c>
      <c r="U79" s="216">
        <v>0</v>
      </c>
      <c r="V79" s="191">
        <f t="shared" ref="V79:X80" si="37">V34*V$50</f>
        <v>0</v>
      </c>
      <c r="W79" s="191">
        <f t="shared" si="37"/>
        <v>0</v>
      </c>
      <c r="X79" s="230">
        <f t="shared" si="37"/>
        <v>0</v>
      </c>
      <c r="Y79" s="235">
        <f t="shared" si="6"/>
        <v>34</v>
      </c>
      <c r="Z79" s="4">
        <f t="shared" si="6"/>
        <v>34</v>
      </c>
      <c r="AA79" s="4">
        <f t="shared" si="6"/>
        <v>34</v>
      </c>
      <c r="AB79" s="192">
        <f t="shared" si="6"/>
        <v>34</v>
      </c>
    </row>
    <row r="80" spans="3:28" ht="30" customHeight="1" x14ac:dyDescent="0.3">
      <c r="C80" s="660" t="str">
        <f>C35</f>
        <v>Искусство дизайна</v>
      </c>
      <c r="D80" s="661"/>
      <c r="E80" s="461">
        <f t="shared" si="32"/>
        <v>0</v>
      </c>
      <c r="F80" s="412">
        <f t="shared" ref="F80:P80" si="38">F35*F$50</f>
        <v>0</v>
      </c>
      <c r="G80" s="412">
        <f t="shared" si="38"/>
        <v>0</v>
      </c>
      <c r="H80" s="428">
        <f t="shared" si="38"/>
        <v>0</v>
      </c>
      <c r="I80" s="205">
        <f t="shared" si="38"/>
        <v>0</v>
      </c>
      <c r="J80" s="60">
        <f t="shared" si="38"/>
        <v>0</v>
      </c>
      <c r="K80" s="60">
        <f t="shared" si="38"/>
        <v>0</v>
      </c>
      <c r="L80" s="206">
        <f t="shared" si="38"/>
        <v>0</v>
      </c>
      <c r="M80" s="522">
        <f t="shared" si="38"/>
        <v>34</v>
      </c>
      <c r="N80" s="491">
        <f t="shared" si="38"/>
        <v>34</v>
      </c>
      <c r="O80" s="491">
        <f t="shared" si="38"/>
        <v>34</v>
      </c>
      <c r="P80" s="523">
        <f t="shared" si="38"/>
        <v>34</v>
      </c>
      <c r="Q80" s="222">
        <f>Q35*Q$50</f>
        <v>0</v>
      </c>
      <c r="R80" s="72">
        <f>R35*R$50</f>
        <v>0</v>
      </c>
      <c r="S80" s="72">
        <f>S35*S$50</f>
        <v>0</v>
      </c>
      <c r="T80" s="224">
        <f>T35*T$50</f>
        <v>0</v>
      </c>
      <c r="U80" s="217">
        <f>U35*U$50</f>
        <v>0</v>
      </c>
      <c r="V80" s="69">
        <f t="shared" si="37"/>
        <v>0</v>
      </c>
      <c r="W80" s="69">
        <f t="shared" si="37"/>
        <v>0</v>
      </c>
      <c r="X80" s="231">
        <f t="shared" si="37"/>
        <v>0</v>
      </c>
      <c r="Y80" s="236">
        <f t="shared" si="6"/>
        <v>34</v>
      </c>
      <c r="Z80" s="10">
        <f t="shared" si="6"/>
        <v>34</v>
      </c>
      <c r="AA80" s="10">
        <f t="shared" si="6"/>
        <v>34</v>
      </c>
      <c r="AB80" s="11">
        <f t="shared" si="6"/>
        <v>34</v>
      </c>
    </row>
    <row r="81" spans="3:28" ht="30" customHeight="1" x14ac:dyDescent="0.3">
      <c r="C81" s="660" t="str">
        <f>C37</f>
        <v>Основы выбора профессии</v>
      </c>
      <c r="D81" s="661"/>
      <c r="E81" s="462">
        <f t="shared" ref="E81:P81" si="39">E37*E$50</f>
        <v>0</v>
      </c>
      <c r="F81" s="414">
        <f t="shared" si="39"/>
        <v>0</v>
      </c>
      <c r="G81" s="414">
        <f t="shared" si="39"/>
        <v>0</v>
      </c>
      <c r="H81" s="430">
        <f t="shared" si="39"/>
        <v>0</v>
      </c>
      <c r="I81" s="239">
        <f t="shared" si="39"/>
        <v>0</v>
      </c>
      <c r="J81" s="140">
        <f t="shared" si="39"/>
        <v>0</v>
      </c>
      <c r="K81" s="140">
        <f t="shared" si="39"/>
        <v>0</v>
      </c>
      <c r="L81" s="240">
        <f t="shared" si="39"/>
        <v>0</v>
      </c>
      <c r="M81" s="524">
        <f t="shared" si="39"/>
        <v>0</v>
      </c>
      <c r="N81" s="493">
        <f t="shared" si="39"/>
        <v>0</v>
      </c>
      <c r="O81" s="493">
        <f t="shared" si="39"/>
        <v>0</v>
      </c>
      <c r="P81" s="525">
        <f t="shared" si="39"/>
        <v>0</v>
      </c>
      <c r="Q81" s="243">
        <v>34</v>
      </c>
      <c r="R81" s="146">
        <v>34</v>
      </c>
      <c r="S81" s="146">
        <v>34</v>
      </c>
      <c r="T81" s="404">
        <v>34</v>
      </c>
      <c r="U81" s="245">
        <f>U37*U$50</f>
        <v>0</v>
      </c>
      <c r="V81" s="149">
        <f>V37*V$50</f>
        <v>0</v>
      </c>
      <c r="W81" s="149">
        <f>W37*W$50</f>
        <v>0</v>
      </c>
      <c r="X81" s="246">
        <f>X37*X$50</f>
        <v>0</v>
      </c>
      <c r="Y81" s="247">
        <f t="shared" si="6"/>
        <v>34</v>
      </c>
      <c r="Z81" s="248">
        <f t="shared" si="6"/>
        <v>34</v>
      </c>
      <c r="AA81" s="248">
        <f t="shared" si="6"/>
        <v>34</v>
      </c>
      <c r="AB81" s="48">
        <f t="shared" si="6"/>
        <v>34</v>
      </c>
    </row>
    <row r="82" spans="3:28" ht="30" customHeight="1" x14ac:dyDescent="0.3">
      <c r="C82" s="660" t="s">
        <v>116</v>
      </c>
      <c r="D82" s="661"/>
      <c r="E82" s="461">
        <v>0</v>
      </c>
      <c r="F82" s="412">
        <v>0</v>
      </c>
      <c r="G82" s="412">
        <v>0</v>
      </c>
      <c r="H82" s="428">
        <v>0</v>
      </c>
      <c r="I82" s="205">
        <v>0</v>
      </c>
      <c r="J82" s="60">
        <v>0</v>
      </c>
      <c r="K82" s="60">
        <v>0</v>
      </c>
      <c r="L82" s="206">
        <v>0</v>
      </c>
      <c r="M82" s="522">
        <v>0</v>
      </c>
      <c r="N82" s="491">
        <v>0</v>
      </c>
      <c r="O82" s="491">
        <v>0</v>
      </c>
      <c r="P82" s="523">
        <v>0</v>
      </c>
      <c r="Q82" s="222">
        <v>0</v>
      </c>
      <c r="R82" s="72">
        <v>0</v>
      </c>
      <c r="S82" s="72">
        <v>0</v>
      </c>
      <c r="T82" s="224">
        <v>0</v>
      </c>
      <c r="U82" s="217">
        <v>34</v>
      </c>
      <c r="V82" s="69">
        <v>34</v>
      </c>
      <c r="W82" s="69">
        <v>34</v>
      </c>
      <c r="X82" s="231">
        <v>34</v>
      </c>
      <c r="Y82" s="236">
        <f t="shared" si="6"/>
        <v>34</v>
      </c>
      <c r="Z82" s="10">
        <f t="shared" si="6"/>
        <v>34</v>
      </c>
      <c r="AA82" s="10">
        <f t="shared" si="6"/>
        <v>34</v>
      </c>
      <c r="AB82" s="11">
        <f t="shared" si="6"/>
        <v>34</v>
      </c>
    </row>
    <row r="83" spans="3:28" ht="30" customHeight="1" x14ac:dyDescent="0.3">
      <c r="C83" s="660" t="s">
        <v>117</v>
      </c>
      <c r="D83" s="661"/>
      <c r="E83" s="461">
        <f t="shared" ref="E83:T83" si="40">E38*E$50</f>
        <v>0</v>
      </c>
      <c r="F83" s="412">
        <f t="shared" si="40"/>
        <v>0</v>
      </c>
      <c r="G83" s="412">
        <f t="shared" si="40"/>
        <v>0</v>
      </c>
      <c r="H83" s="428">
        <f t="shared" si="40"/>
        <v>0</v>
      </c>
      <c r="I83" s="205">
        <f t="shared" si="40"/>
        <v>0</v>
      </c>
      <c r="J83" s="60">
        <f t="shared" si="40"/>
        <v>0</v>
      </c>
      <c r="K83" s="60">
        <f t="shared" si="40"/>
        <v>0</v>
      </c>
      <c r="L83" s="206">
        <f t="shared" si="40"/>
        <v>0</v>
      </c>
      <c r="M83" s="522">
        <f t="shared" si="40"/>
        <v>0</v>
      </c>
      <c r="N83" s="491">
        <f t="shared" si="40"/>
        <v>0</v>
      </c>
      <c r="O83" s="491">
        <f t="shared" si="40"/>
        <v>0</v>
      </c>
      <c r="P83" s="523">
        <f t="shared" si="40"/>
        <v>0</v>
      </c>
      <c r="Q83" s="222">
        <f t="shared" si="40"/>
        <v>0</v>
      </c>
      <c r="R83" s="72">
        <f t="shared" si="40"/>
        <v>0</v>
      </c>
      <c r="S83" s="72">
        <f t="shared" si="40"/>
        <v>0</v>
      </c>
      <c r="T83" s="224">
        <f t="shared" si="40"/>
        <v>0</v>
      </c>
      <c r="U83" s="217">
        <v>34</v>
      </c>
      <c r="V83" s="69">
        <v>34</v>
      </c>
      <c r="W83" s="69">
        <v>34</v>
      </c>
      <c r="X83" s="231">
        <v>34</v>
      </c>
      <c r="Y83" s="236">
        <f t="shared" si="6"/>
        <v>34</v>
      </c>
      <c r="Z83" s="10">
        <f t="shared" si="6"/>
        <v>34</v>
      </c>
      <c r="AA83" s="10">
        <f t="shared" si="6"/>
        <v>34</v>
      </c>
      <c r="AB83" s="11">
        <f t="shared" si="6"/>
        <v>34</v>
      </c>
    </row>
    <row r="84" spans="3:28" ht="30" customHeight="1" thickBot="1" x14ac:dyDescent="0.35">
      <c r="C84" s="660" t="s">
        <v>115</v>
      </c>
      <c r="D84" s="661"/>
      <c r="E84" s="459">
        <v>0</v>
      </c>
      <c r="F84" s="425">
        <v>0</v>
      </c>
      <c r="G84" s="425">
        <v>0</v>
      </c>
      <c r="H84" s="426">
        <v>0</v>
      </c>
      <c r="I84" s="203">
        <v>0</v>
      </c>
      <c r="J84" s="188">
        <v>0</v>
      </c>
      <c r="K84" s="188">
        <v>0</v>
      </c>
      <c r="L84" s="204">
        <v>0</v>
      </c>
      <c r="M84" s="519">
        <v>0</v>
      </c>
      <c r="N84" s="520">
        <v>0</v>
      </c>
      <c r="O84" s="520">
        <v>0</v>
      </c>
      <c r="P84" s="521">
        <v>0</v>
      </c>
      <c r="Q84" s="220">
        <v>0</v>
      </c>
      <c r="R84" s="190">
        <v>0</v>
      </c>
      <c r="S84" s="190">
        <v>0</v>
      </c>
      <c r="T84" s="403">
        <v>0</v>
      </c>
      <c r="U84" s="217">
        <v>34</v>
      </c>
      <c r="V84" s="69">
        <v>34</v>
      </c>
      <c r="W84" s="69">
        <v>34</v>
      </c>
      <c r="X84" s="231">
        <v>34</v>
      </c>
      <c r="Y84" s="236">
        <v>34</v>
      </c>
      <c r="Z84" s="4">
        <v>34</v>
      </c>
      <c r="AA84" s="10">
        <v>34</v>
      </c>
      <c r="AB84" s="192">
        <v>34</v>
      </c>
    </row>
    <row r="85" spans="3:28" ht="30" customHeight="1" x14ac:dyDescent="0.3">
      <c r="C85" s="627" t="s">
        <v>54</v>
      </c>
      <c r="D85" s="628"/>
      <c r="E85" s="543">
        <f t="shared" ref="E85:X85" si="41">E41*E$50</f>
        <v>986</v>
      </c>
      <c r="F85" s="435">
        <f t="shared" si="41"/>
        <v>986</v>
      </c>
      <c r="G85" s="435">
        <f t="shared" si="41"/>
        <v>986</v>
      </c>
      <c r="H85" s="436">
        <f t="shared" si="41"/>
        <v>986</v>
      </c>
      <c r="I85" s="280">
        <f t="shared" si="41"/>
        <v>1020</v>
      </c>
      <c r="J85" s="281">
        <f t="shared" si="41"/>
        <v>1020</v>
      </c>
      <c r="K85" s="281">
        <f t="shared" si="41"/>
        <v>1020</v>
      </c>
      <c r="L85" s="282">
        <f t="shared" si="41"/>
        <v>1020</v>
      </c>
      <c r="M85" s="529">
        <f t="shared" si="41"/>
        <v>1088</v>
      </c>
      <c r="N85" s="530">
        <f t="shared" si="41"/>
        <v>1088</v>
      </c>
      <c r="O85" s="530">
        <f t="shared" si="41"/>
        <v>1088</v>
      </c>
      <c r="P85" s="531">
        <f t="shared" si="41"/>
        <v>1088</v>
      </c>
      <c r="Q85" s="286">
        <f t="shared" si="41"/>
        <v>1122</v>
      </c>
      <c r="R85" s="287">
        <f t="shared" si="41"/>
        <v>1122</v>
      </c>
      <c r="S85" s="287">
        <f t="shared" si="41"/>
        <v>1122</v>
      </c>
      <c r="T85" s="288">
        <f t="shared" si="41"/>
        <v>1122</v>
      </c>
      <c r="U85" s="289">
        <f t="shared" si="41"/>
        <v>1224</v>
      </c>
      <c r="V85" s="290">
        <f t="shared" si="41"/>
        <v>1224</v>
      </c>
      <c r="W85" s="290">
        <f t="shared" si="41"/>
        <v>1224</v>
      </c>
      <c r="X85" s="291">
        <f t="shared" si="41"/>
        <v>1224</v>
      </c>
      <c r="Y85" s="292">
        <f t="shared" si="6"/>
        <v>5440</v>
      </c>
      <c r="Z85" s="293">
        <f t="shared" si="6"/>
        <v>5440</v>
      </c>
      <c r="AA85" s="293">
        <f t="shared" si="6"/>
        <v>5440</v>
      </c>
      <c r="AB85" s="294">
        <f t="shared" si="6"/>
        <v>5440</v>
      </c>
    </row>
    <row r="86" spans="3:28" ht="30" customHeight="1" thickBot="1" x14ac:dyDescent="0.35">
      <c r="C86" s="588" t="s">
        <v>61</v>
      </c>
      <c r="D86" s="608"/>
      <c r="E86" s="544">
        <f t="shared" ref="E86:X86" si="42">E42*E$50</f>
        <v>986</v>
      </c>
      <c r="F86" s="438">
        <f t="shared" si="42"/>
        <v>986</v>
      </c>
      <c r="G86" s="438">
        <f t="shared" si="42"/>
        <v>986</v>
      </c>
      <c r="H86" s="439">
        <f t="shared" si="42"/>
        <v>986</v>
      </c>
      <c r="I86" s="209">
        <f t="shared" si="42"/>
        <v>1020</v>
      </c>
      <c r="J86" s="176">
        <f t="shared" si="42"/>
        <v>1020</v>
      </c>
      <c r="K86" s="176">
        <f t="shared" si="42"/>
        <v>1020</v>
      </c>
      <c r="L86" s="210">
        <f t="shared" si="42"/>
        <v>1020</v>
      </c>
      <c r="M86" s="532">
        <f t="shared" si="42"/>
        <v>1088</v>
      </c>
      <c r="N86" s="533">
        <f t="shared" si="42"/>
        <v>1088</v>
      </c>
      <c r="O86" s="533">
        <f t="shared" si="42"/>
        <v>1088</v>
      </c>
      <c r="P86" s="534">
        <f t="shared" si="42"/>
        <v>1088</v>
      </c>
      <c r="Q86" s="227">
        <f t="shared" si="42"/>
        <v>1122</v>
      </c>
      <c r="R86" s="178">
        <f t="shared" si="42"/>
        <v>1122</v>
      </c>
      <c r="S86" s="178">
        <f t="shared" si="42"/>
        <v>1122</v>
      </c>
      <c r="T86" s="228">
        <f t="shared" si="42"/>
        <v>1122</v>
      </c>
      <c r="U86" s="219">
        <f t="shared" si="42"/>
        <v>1224</v>
      </c>
      <c r="V86" s="181">
        <f t="shared" si="42"/>
        <v>1224</v>
      </c>
      <c r="W86" s="181">
        <f t="shared" si="42"/>
        <v>1224</v>
      </c>
      <c r="X86" s="233">
        <f t="shared" si="42"/>
        <v>1224</v>
      </c>
      <c r="Y86" s="237">
        <f>IF(E86+I86+M86+Q86+U86&gt;0,E86+I86+M86+Q86+U86,"")</f>
        <v>5440</v>
      </c>
      <c r="Z86" s="183">
        <f>IF(F86+J86+N86+R86+V86&gt;0,F86+J86+N86+R86+V86,"")</f>
        <v>5440</v>
      </c>
      <c r="AA86" s="183">
        <f>IF(G86+K86+O86+S86+W86&gt;0,G86+K86+O86+S86+W86,"")</f>
        <v>5440</v>
      </c>
      <c r="AB86" s="184">
        <f>IF(H86+L86+P86+T86+X86&gt;0,H86+L86+P86+T86+X86,"")</f>
        <v>5440</v>
      </c>
    </row>
  </sheetData>
  <sheetProtection selectLockedCells="1"/>
  <mergeCells count="65">
    <mergeCell ref="C6:C7"/>
    <mergeCell ref="C9:C11"/>
    <mergeCell ref="C2:C5"/>
    <mergeCell ref="D2:D5"/>
    <mergeCell ref="E2:AB2"/>
    <mergeCell ref="E3:AB3"/>
    <mergeCell ref="E4:H4"/>
    <mergeCell ref="I4:L4"/>
    <mergeCell ref="M4:P4"/>
    <mergeCell ref="Q4:T4"/>
    <mergeCell ref="U4:X4"/>
    <mergeCell ref="Y4:AB4"/>
    <mergeCell ref="C12:C16"/>
    <mergeCell ref="C35:D35"/>
    <mergeCell ref="C21:C22"/>
    <mergeCell ref="C24:C25"/>
    <mergeCell ref="C26:D26"/>
    <mergeCell ref="C28:D28"/>
    <mergeCell ref="C29:D29"/>
    <mergeCell ref="C31:D31"/>
    <mergeCell ref="C32:D32"/>
    <mergeCell ref="C33:D33"/>
    <mergeCell ref="C34:D34"/>
    <mergeCell ref="C27:D27"/>
    <mergeCell ref="C30:D30"/>
    <mergeCell ref="C18:C20"/>
    <mergeCell ref="C36:D36"/>
    <mergeCell ref="C37:D37"/>
    <mergeCell ref="C39:D39"/>
    <mergeCell ref="C38:D38"/>
    <mergeCell ref="C40:D40"/>
    <mergeCell ref="C41:D41"/>
    <mergeCell ref="C42:D42"/>
    <mergeCell ref="C46:C50"/>
    <mergeCell ref="D46:D49"/>
    <mergeCell ref="E46:AB46"/>
    <mergeCell ref="E47:AB47"/>
    <mergeCell ref="E48:H48"/>
    <mergeCell ref="I48:L48"/>
    <mergeCell ref="M48:P48"/>
    <mergeCell ref="U48:X48"/>
    <mergeCell ref="Y48:AB48"/>
    <mergeCell ref="Q48:T48"/>
    <mergeCell ref="C51:C52"/>
    <mergeCell ref="C54:C56"/>
    <mergeCell ref="C57:C61"/>
    <mergeCell ref="C79:D79"/>
    <mergeCell ref="C80:D80"/>
    <mergeCell ref="C75:D75"/>
    <mergeCell ref="C71:D71"/>
    <mergeCell ref="C63:C65"/>
    <mergeCell ref="C66:C67"/>
    <mergeCell ref="C69:C70"/>
    <mergeCell ref="C72:D72"/>
    <mergeCell ref="C73:D73"/>
    <mergeCell ref="C74:D74"/>
    <mergeCell ref="C76:D76"/>
    <mergeCell ref="C77:D77"/>
    <mergeCell ref="C78:D78"/>
    <mergeCell ref="C86:D86"/>
    <mergeCell ref="C81:D81"/>
    <mergeCell ref="C82:D82"/>
    <mergeCell ref="C83:D83"/>
    <mergeCell ref="C84:D84"/>
    <mergeCell ref="C85:D85"/>
  </mergeCells>
  <pageMargins left="0.19685039370078741" right="0.19685039370078741" top="0.59055118110236227" bottom="0.19685039370078741" header="0.31496062992125984" footer="0.31496062992125984"/>
  <pageSetup paperSize="9" scale="63" fitToHeight="0" orientation="landscape" r:id="rId1"/>
  <rowBreaks count="1" manualBreakCount="1">
    <brk id="45" max="16383" man="1"/>
  </rowBreaks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92"/>
  <sheetViews>
    <sheetView topLeftCell="C1" zoomScale="81" zoomScaleNormal="81" workbookViewId="0">
      <pane xSplit="2" ySplit="5" topLeftCell="I24" activePane="bottomRight" state="frozen"/>
      <selection activeCell="C1" sqref="C1"/>
      <selection pane="topRight" activeCell="E1" sqref="E1"/>
      <selection pane="bottomLeft" activeCell="C6" sqref="C6"/>
      <selection pane="bottomRight" activeCell="M38" sqref="M38"/>
    </sheetView>
  </sheetViews>
  <sheetFormatPr defaultRowHeight="14.4" x14ac:dyDescent="0.3"/>
  <cols>
    <col min="3" max="3" width="16.88671875" style="166" customWidth="1"/>
    <col min="4" max="4" width="23.109375" customWidth="1"/>
    <col min="5" max="24" width="6.6640625" customWidth="1"/>
    <col min="25" max="28" width="8.6640625" customWidth="1"/>
  </cols>
  <sheetData>
    <row r="1" spans="3:28" ht="15" thickBot="1" x14ac:dyDescent="0.35">
      <c r="C1" s="166">
        <v>2022</v>
      </c>
    </row>
    <row r="2" spans="3:28" ht="29.25" customHeight="1" x14ac:dyDescent="0.3">
      <c r="C2" s="574" t="s">
        <v>0</v>
      </c>
      <c r="D2" s="576" t="s">
        <v>1</v>
      </c>
      <c r="E2" s="578" t="s">
        <v>108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80"/>
    </row>
    <row r="3" spans="3:28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3"/>
    </row>
    <row r="4" spans="3:28" ht="16.5" customHeight="1" x14ac:dyDescent="0.3">
      <c r="C4" s="575"/>
      <c r="D4" s="577"/>
      <c r="E4" s="636" t="str">
        <f>$C$1&amp;"-"&amp;($C$1+1)</f>
        <v>2022-2023</v>
      </c>
      <c r="F4" s="637"/>
      <c r="G4" s="637"/>
      <c r="H4" s="638"/>
      <c r="I4" s="669" t="str">
        <f>($C$1+1)&amp;"-"&amp;($C$1+2)</f>
        <v>2023-2024</v>
      </c>
      <c r="J4" s="670"/>
      <c r="K4" s="670"/>
      <c r="L4" s="671"/>
      <c r="M4" s="658" t="str">
        <f>($C$1+2)&amp;"-"&amp;($C$1+3)</f>
        <v>2024-2025</v>
      </c>
      <c r="N4" s="656"/>
      <c r="O4" s="656"/>
      <c r="P4" s="659"/>
      <c r="Q4" s="587" t="str">
        <f>($C$1+3)&amp;"-"&amp;($C$1+4)</f>
        <v>2025-2026</v>
      </c>
      <c r="R4" s="585"/>
      <c r="S4" s="585"/>
      <c r="T4" s="586"/>
      <c r="U4" s="584" t="str">
        <f>($C$1+4)&amp;"-"&amp;($C$1+5)</f>
        <v>2026-2027</v>
      </c>
      <c r="V4" s="585"/>
      <c r="W4" s="585"/>
      <c r="X4" s="576"/>
      <c r="Y4" s="587" t="s">
        <v>67</v>
      </c>
      <c r="Z4" s="585"/>
      <c r="AA4" s="585"/>
      <c r="AB4" s="576"/>
    </row>
    <row r="5" spans="3:28" ht="15.6" x14ac:dyDescent="0.3">
      <c r="C5" s="575"/>
      <c r="D5" s="577"/>
      <c r="E5" s="409" t="s">
        <v>5</v>
      </c>
      <c r="F5" s="410" t="s">
        <v>6</v>
      </c>
      <c r="G5" s="410" t="s">
        <v>7</v>
      </c>
      <c r="H5" s="411" t="s">
        <v>8</v>
      </c>
      <c r="I5" s="18" t="s">
        <v>9</v>
      </c>
      <c r="J5" s="6" t="s">
        <v>10</v>
      </c>
      <c r="K5" s="6" t="s">
        <v>11</v>
      </c>
      <c r="L5" s="24" t="s">
        <v>12</v>
      </c>
      <c r="M5" s="488" t="s">
        <v>14</v>
      </c>
      <c r="N5" s="489" t="s">
        <v>15</v>
      </c>
      <c r="O5" s="489" t="s">
        <v>16</v>
      </c>
      <c r="P5" s="490" t="s">
        <v>17</v>
      </c>
      <c r="Q5" s="26" t="s">
        <v>18</v>
      </c>
      <c r="R5" s="8" t="s">
        <v>19</v>
      </c>
      <c r="S5" s="8" t="s">
        <v>20</v>
      </c>
      <c r="T5" s="32" t="s">
        <v>21</v>
      </c>
      <c r="U5" s="35" t="s">
        <v>22</v>
      </c>
      <c r="V5" s="9" t="s">
        <v>23</v>
      </c>
      <c r="W5" s="9" t="s">
        <v>24</v>
      </c>
      <c r="X5" s="36" t="s">
        <v>40</v>
      </c>
      <c r="Y5" s="53" t="s">
        <v>87</v>
      </c>
      <c r="Z5" s="54" t="s">
        <v>88</v>
      </c>
      <c r="AA5" s="54" t="s">
        <v>89</v>
      </c>
      <c r="AB5" s="55" t="s">
        <v>90</v>
      </c>
    </row>
    <row r="6" spans="3:28" ht="30" customHeight="1" x14ac:dyDescent="0.3">
      <c r="C6" s="575" t="s">
        <v>25</v>
      </c>
      <c r="D6" s="49" t="s">
        <v>26</v>
      </c>
      <c r="E6" s="461">
        <v>5</v>
      </c>
      <c r="F6" s="412">
        <v>5</v>
      </c>
      <c r="G6" s="412">
        <v>5</v>
      </c>
      <c r="H6" s="413">
        <v>5</v>
      </c>
      <c r="I6" s="59">
        <v>6</v>
      </c>
      <c r="J6" s="60">
        <v>6</v>
      </c>
      <c r="K6" s="60">
        <v>6</v>
      </c>
      <c r="L6" s="61">
        <v>6</v>
      </c>
      <c r="M6" s="491">
        <v>5</v>
      </c>
      <c r="N6" s="491">
        <v>5</v>
      </c>
      <c r="O6" s="491">
        <v>5</v>
      </c>
      <c r="P6" s="492">
        <v>5</v>
      </c>
      <c r="Q6" s="71">
        <v>3</v>
      </c>
      <c r="R6" s="72">
        <v>3</v>
      </c>
      <c r="S6" s="72">
        <v>3</v>
      </c>
      <c r="T6" s="83">
        <v>3</v>
      </c>
      <c r="U6" s="68">
        <v>3</v>
      </c>
      <c r="V6" s="69">
        <v>3</v>
      </c>
      <c r="W6" s="69">
        <v>3</v>
      </c>
      <c r="X6" s="70">
        <v>3</v>
      </c>
      <c r="Y6" s="33">
        <f>E6+I6+M6+Q6+U6</f>
        <v>22</v>
      </c>
      <c r="Z6" s="33">
        <f t="shared" ref="Z6:AB19" si="0">F6+J6+N6+R6+V6</f>
        <v>22</v>
      </c>
      <c r="AA6" s="33">
        <f t="shared" si="0"/>
        <v>22</v>
      </c>
      <c r="AB6" s="33">
        <f t="shared" si="0"/>
        <v>22</v>
      </c>
    </row>
    <row r="7" spans="3:28" ht="30" customHeight="1" x14ac:dyDescent="0.3">
      <c r="C7" s="575"/>
      <c r="D7" s="49" t="s">
        <v>27</v>
      </c>
      <c r="E7" s="461">
        <v>3</v>
      </c>
      <c r="F7" s="412">
        <v>3</v>
      </c>
      <c r="G7" s="412">
        <v>3</v>
      </c>
      <c r="H7" s="413">
        <v>3</v>
      </c>
      <c r="I7" s="59">
        <v>3</v>
      </c>
      <c r="J7" s="60">
        <v>3</v>
      </c>
      <c r="K7" s="60">
        <v>3</v>
      </c>
      <c r="L7" s="61">
        <v>3</v>
      </c>
      <c r="M7" s="491">
        <v>2</v>
      </c>
      <c r="N7" s="491">
        <v>2</v>
      </c>
      <c r="O7" s="491">
        <v>2</v>
      </c>
      <c r="P7" s="492">
        <v>2</v>
      </c>
      <c r="Q7" s="71">
        <v>2</v>
      </c>
      <c r="R7" s="72">
        <v>2</v>
      </c>
      <c r="S7" s="72">
        <v>2</v>
      </c>
      <c r="T7" s="83">
        <v>2</v>
      </c>
      <c r="U7" s="68">
        <v>3</v>
      </c>
      <c r="V7" s="69">
        <v>3</v>
      </c>
      <c r="W7" s="69">
        <v>3</v>
      </c>
      <c r="X7" s="70">
        <v>3</v>
      </c>
      <c r="Y7" s="33">
        <f t="shared" ref="Y7:AB44" si="1">E7+I7+M7+Q7+U7</f>
        <v>13</v>
      </c>
      <c r="Z7" s="33">
        <f t="shared" si="0"/>
        <v>13</v>
      </c>
      <c r="AA7" s="33">
        <f t="shared" si="0"/>
        <v>13</v>
      </c>
      <c r="AB7" s="33">
        <f t="shared" si="0"/>
        <v>13</v>
      </c>
    </row>
    <row r="8" spans="3:28" ht="30" customHeight="1" x14ac:dyDescent="0.3">
      <c r="C8" s="569" t="s">
        <v>31</v>
      </c>
      <c r="D8" s="49" t="s">
        <v>31</v>
      </c>
      <c r="E8" s="461">
        <v>2</v>
      </c>
      <c r="F8" s="412">
        <v>2</v>
      </c>
      <c r="G8" s="412">
        <v>2</v>
      </c>
      <c r="H8" s="413">
        <v>2</v>
      </c>
      <c r="I8" s="59">
        <v>2</v>
      </c>
      <c r="J8" s="60">
        <v>2</v>
      </c>
      <c r="K8" s="60">
        <v>2</v>
      </c>
      <c r="L8" s="61">
        <v>2</v>
      </c>
      <c r="M8" s="491">
        <v>2</v>
      </c>
      <c r="N8" s="491">
        <v>2</v>
      </c>
      <c r="O8" s="491">
        <v>2</v>
      </c>
      <c r="P8" s="492">
        <v>2</v>
      </c>
      <c r="Q8" s="71">
        <v>2</v>
      </c>
      <c r="R8" s="72">
        <v>2</v>
      </c>
      <c r="S8" s="72">
        <v>2</v>
      </c>
      <c r="T8" s="83">
        <v>2</v>
      </c>
      <c r="U8" s="68">
        <v>2</v>
      </c>
      <c r="V8" s="69">
        <v>2</v>
      </c>
      <c r="W8" s="69">
        <v>2</v>
      </c>
      <c r="X8" s="70">
        <v>2</v>
      </c>
      <c r="Y8" s="33">
        <f t="shared" si="1"/>
        <v>10</v>
      </c>
      <c r="Z8" s="33">
        <f t="shared" si="0"/>
        <v>10</v>
      </c>
      <c r="AA8" s="33">
        <f t="shared" si="0"/>
        <v>10</v>
      </c>
      <c r="AB8" s="33">
        <f t="shared" si="0"/>
        <v>10</v>
      </c>
    </row>
    <row r="9" spans="3:28" ht="30" customHeight="1" x14ac:dyDescent="0.3">
      <c r="C9" s="575" t="s">
        <v>33</v>
      </c>
      <c r="D9" s="49" t="s">
        <v>103</v>
      </c>
      <c r="E9" s="461">
        <v>2</v>
      </c>
      <c r="F9" s="412">
        <v>2</v>
      </c>
      <c r="G9" s="412">
        <v>2</v>
      </c>
      <c r="H9" s="413">
        <v>2</v>
      </c>
      <c r="I9" s="59">
        <v>2</v>
      </c>
      <c r="J9" s="60">
        <v>2</v>
      </c>
      <c r="K9" s="60">
        <v>2</v>
      </c>
      <c r="L9" s="61">
        <v>2</v>
      </c>
      <c r="M9" s="491">
        <v>2</v>
      </c>
      <c r="N9" s="491">
        <v>2</v>
      </c>
      <c r="O9" s="491">
        <v>2</v>
      </c>
      <c r="P9" s="492">
        <v>2</v>
      </c>
      <c r="Q9" s="71">
        <v>2</v>
      </c>
      <c r="R9" s="72">
        <v>2</v>
      </c>
      <c r="S9" s="72">
        <v>2</v>
      </c>
      <c r="T9" s="83">
        <v>2</v>
      </c>
      <c r="U9" s="68">
        <v>2.5</v>
      </c>
      <c r="V9" s="69">
        <v>2.5</v>
      </c>
      <c r="W9" s="69">
        <v>2.5</v>
      </c>
      <c r="X9" s="70">
        <v>2.5</v>
      </c>
      <c r="Y9" s="33">
        <f t="shared" si="1"/>
        <v>10.5</v>
      </c>
      <c r="Z9" s="33">
        <f t="shared" si="0"/>
        <v>10.5</v>
      </c>
      <c r="AA9" s="33">
        <f t="shared" si="0"/>
        <v>10.5</v>
      </c>
      <c r="AB9" s="33">
        <f t="shared" si="0"/>
        <v>10.5</v>
      </c>
    </row>
    <row r="10" spans="3:28" ht="30" customHeight="1" x14ac:dyDescent="0.3">
      <c r="C10" s="575"/>
      <c r="D10" s="49" t="s">
        <v>34</v>
      </c>
      <c r="E10" s="461"/>
      <c r="F10" s="412"/>
      <c r="G10" s="412"/>
      <c r="H10" s="413"/>
      <c r="I10" s="59">
        <v>1</v>
      </c>
      <c r="J10" s="60">
        <v>1</v>
      </c>
      <c r="K10" s="60">
        <v>1</v>
      </c>
      <c r="L10" s="61">
        <v>1</v>
      </c>
      <c r="M10" s="491">
        <v>1</v>
      </c>
      <c r="N10" s="491">
        <v>1</v>
      </c>
      <c r="O10" s="491">
        <v>1</v>
      </c>
      <c r="P10" s="492">
        <v>1</v>
      </c>
      <c r="Q10" s="71">
        <v>1</v>
      </c>
      <c r="R10" s="72">
        <v>1</v>
      </c>
      <c r="S10" s="72">
        <v>1</v>
      </c>
      <c r="T10" s="83">
        <v>1</v>
      </c>
      <c r="U10" s="68">
        <v>1</v>
      </c>
      <c r="V10" s="69">
        <v>1</v>
      </c>
      <c r="W10" s="69">
        <v>1</v>
      </c>
      <c r="X10" s="70">
        <v>1</v>
      </c>
      <c r="Y10" s="33">
        <f t="shared" si="1"/>
        <v>4</v>
      </c>
      <c r="Z10" s="33">
        <f t="shared" si="0"/>
        <v>4</v>
      </c>
      <c r="AA10" s="33">
        <f t="shared" si="0"/>
        <v>4</v>
      </c>
      <c r="AB10" s="33">
        <f t="shared" si="0"/>
        <v>4</v>
      </c>
    </row>
    <row r="11" spans="3:28" ht="30" customHeight="1" x14ac:dyDescent="0.3">
      <c r="C11" s="575"/>
      <c r="D11" s="49" t="s">
        <v>35</v>
      </c>
      <c r="E11" s="461">
        <v>1</v>
      </c>
      <c r="F11" s="412">
        <v>1</v>
      </c>
      <c r="G11" s="412">
        <v>1</v>
      </c>
      <c r="H11" s="413">
        <v>1</v>
      </c>
      <c r="I11" s="59">
        <v>1</v>
      </c>
      <c r="J11" s="60">
        <v>1</v>
      </c>
      <c r="K11" s="60">
        <v>1</v>
      </c>
      <c r="L11" s="61">
        <v>1</v>
      </c>
      <c r="M11" s="491">
        <v>2</v>
      </c>
      <c r="N11" s="491">
        <v>2</v>
      </c>
      <c r="O11" s="491">
        <v>2</v>
      </c>
      <c r="P11" s="492">
        <v>2</v>
      </c>
      <c r="Q11" s="71">
        <v>2</v>
      </c>
      <c r="R11" s="72">
        <v>2</v>
      </c>
      <c r="S11" s="72">
        <v>2</v>
      </c>
      <c r="T11" s="83">
        <v>2</v>
      </c>
      <c r="U11" s="68">
        <v>2</v>
      </c>
      <c r="V11" s="69">
        <v>2</v>
      </c>
      <c r="W11" s="69">
        <v>2</v>
      </c>
      <c r="X11" s="70">
        <v>2</v>
      </c>
      <c r="Y11" s="33">
        <f t="shared" si="1"/>
        <v>8</v>
      </c>
      <c r="Z11" s="33">
        <f t="shared" si="0"/>
        <v>8</v>
      </c>
      <c r="AA11" s="33">
        <f t="shared" si="0"/>
        <v>8</v>
      </c>
      <c r="AB11" s="33">
        <f t="shared" si="0"/>
        <v>8</v>
      </c>
    </row>
    <row r="12" spans="3:28" ht="30" customHeight="1" x14ac:dyDescent="0.3">
      <c r="C12" s="575" t="s">
        <v>36</v>
      </c>
      <c r="D12" s="49" t="s">
        <v>37</v>
      </c>
      <c r="E12" s="461">
        <v>5</v>
      </c>
      <c r="F12" s="412">
        <v>5</v>
      </c>
      <c r="G12" s="412">
        <v>5</v>
      </c>
      <c r="H12" s="413">
        <v>5</v>
      </c>
      <c r="I12" s="59">
        <v>5</v>
      </c>
      <c r="J12" s="60">
        <v>5</v>
      </c>
      <c r="K12" s="60">
        <v>5</v>
      </c>
      <c r="L12" s="61">
        <v>5</v>
      </c>
      <c r="M12" s="491"/>
      <c r="N12" s="491"/>
      <c r="O12" s="491"/>
      <c r="P12" s="492"/>
      <c r="Q12" s="71"/>
      <c r="R12" s="72"/>
      <c r="S12" s="72"/>
      <c r="T12" s="83"/>
      <c r="U12" s="68"/>
      <c r="V12" s="69"/>
      <c r="W12" s="69"/>
      <c r="X12" s="70"/>
      <c r="Y12" s="33">
        <f t="shared" si="1"/>
        <v>10</v>
      </c>
      <c r="Z12" s="33">
        <f t="shared" si="0"/>
        <v>10</v>
      </c>
      <c r="AA12" s="33">
        <f t="shared" si="0"/>
        <v>10</v>
      </c>
      <c r="AB12" s="33">
        <f t="shared" si="0"/>
        <v>10</v>
      </c>
    </row>
    <row r="13" spans="3:28" ht="30" customHeight="1" x14ac:dyDescent="0.3">
      <c r="C13" s="575"/>
      <c r="D13" s="49" t="s">
        <v>38</v>
      </c>
      <c r="E13" s="461"/>
      <c r="F13" s="412"/>
      <c r="G13" s="412"/>
      <c r="H13" s="413"/>
      <c r="I13" s="59"/>
      <c r="J13" s="60"/>
      <c r="K13" s="60"/>
      <c r="L13" s="61"/>
      <c r="M13" s="491">
        <v>3</v>
      </c>
      <c r="N13" s="491">
        <v>3</v>
      </c>
      <c r="O13" s="491">
        <v>3</v>
      </c>
      <c r="P13" s="492">
        <v>3</v>
      </c>
      <c r="Q13" s="71">
        <v>3</v>
      </c>
      <c r="R13" s="72">
        <v>3</v>
      </c>
      <c r="S13" s="72">
        <v>3</v>
      </c>
      <c r="T13" s="83">
        <v>3</v>
      </c>
      <c r="U13" s="68">
        <v>3</v>
      </c>
      <c r="V13" s="69">
        <v>3</v>
      </c>
      <c r="W13" s="69">
        <v>3</v>
      </c>
      <c r="X13" s="70">
        <v>3</v>
      </c>
      <c r="Y13" s="33">
        <f t="shared" si="1"/>
        <v>9</v>
      </c>
      <c r="Z13" s="33">
        <f t="shared" si="0"/>
        <v>9</v>
      </c>
      <c r="AA13" s="33">
        <f t="shared" si="0"/>
        <v>9</v>
      </c>
      <c r="AB13" s="33">
        <f t="shared" si="0"/>
        <v>9</v>
      </c>
    </row>
    <row r="14" spans="3:28" ht="30" customHeight="1" x14ac:dyDescent="0.3">
      <c r="C14" s="575"/>
      <c r="D14" s="49" t="s">
        <v>39</v>
      </c>
      <c r="E14" s="461"/>
      <c r="F14" s="412"/>
      <c r="G14" s="412"/>
      <c r="H14" s="413"/>
      <c r="I14" s="59"/>
      <c r="J14" s="60"/>
      <c r="K14" s="60"/>
      <c r="L14" s="61"/>
      <c r="M14" s="491">
        <v>2</v>
      </c>
      <c r="N14" s="491">
        <v>2</v>
      </c>
      <c r="O14" s="491">
        <v>2</v>
      </c>
      <c r="P14" s="492">
        <v>2</v>
      </c>
      <c r="Q14" s="71">
        <v>2</v>
      </c>
      <c r="R14" s="72">
        <v>2</v>
      </c>
      <c r="S14" s="72">
        <v>2</v>
      </c>
      <c r="T14" s="83">
        <v>2</v>
      </c>
      <c r="U14" s="68">
        <v>2</v>
      </c>
      <c r="V14" s="69">
        <v>2</v>
      </c>
      <c r="W14" s="69">
        <v>2</v>
      </c>
      <c r="X14" s="70">
        <v>2</v>
      </c>
      <c r="Y14" s="33">
        <f t="shared" si="1"/>
        <v>6</v>
      </c>
      <c r="Z14" s="33">
        <f t="shared" si="0"/>
        <v>6</v>
      </c>
      <c r="AA14" s="33">
        <f t="shared" si="0"/>
        <v>6</v>
      </c>
      <c r="AB14" s="33">
        <f t="shared" si="0"/>
        <v>6</v>
      </c>
    </row>
    <row r="15" spans="3:28" ht="30" customHeight="1" x14ac:dyDescent="0.3">
      <c r="C15" s="575"/>
      <c r="D15" s="49" t="s">
        <v>122</v>
      </c>
      <c r="E15" s="461"/>
      <c r="F15" s="412"/>
      <c r="G15" s="412"/>
      <c r="H15" s="413"/>
      <c r="I15" s="59"/>
      <c r="J15" s="60"/>
      <c r="K15" s="60"/>
      <c r="L15" s="61"/>
      <c r="M15" s="491">
        <v>1</v>
      </c>
      <c r="N15" s="491">
        <v>1</v>
      </c>
      <c r="O15" s="491">
        <v>1</v>
      </c>
      <c r="P15" s="492">
        <v>1</v>
      </c>
      <c r="Q15" s="71">
        <v>1</v>
      </c>
      <c r="R15" s="72">
        <v>1</v>
      </c>
      <c r="S15" s="72">
        <v>1</v>
      </c>
      <c r="T15" s="83">
        <v>1</v>
      </c>
      <c r="U15" s="68">
        <v>1</v>
      </c>
      <c r="V15" s="69">
        <v>1</v>
      </c>
      <c r="W15" s="69">
        <v>1</v>
      </c>
      <c r="X15" s="70">
        <v>1</v>
      </c>
      <c r="Y15" s="33">
        <f t="shared" si="1"/>
        <v>3</v>
      </c>
      <c r="Z15" s="33">
        <f t="shared" si="0"/>
        <v>3</v>
      </c>
      <c r="AA15" s="33">
        <f t="shared" si="0"/>
        <v>3</v>
      </c>
      <c r="AB15" s="33">
        <f t="shared" si="0"/>
        <v>3</v>
      </c>
    </row>
    <row r="16" spans="3:28" ht="30" customHeight="1" x14ac:dyDescent="0.3">
      <c r="C16" s="575"/>
      <c r="D16" s="49" t="s">
        <v>41</v>
      </c>
      <c r="E16" s="461">
        <v>0</v>
      </c>
      <c r="F16" s="412">
        <v>0</v>
      </c>
      <c r="G16" s="412">
        <v>0</v>
      </c>
      <c r="H16" s="413">
        <v>0</v>
      </c>
      <c r="I16" s="59">
        <v>0</v>
      </c>
      <c r="J16" s="60">
        <v>0</v>
      </c>
      <c r="K16" s="60">
        <v>0</v>
      </c>
      <c r="L16" s="61">
        <v>0</v>
      </c>
      <c r="M16" s="491">
        <v>1</v>
      </c>
      <c r="N16" s="491">
        <v>1</v>
      </c>
      <c r="O16" s="491">
        <v>1</v>
      </c>
      <c r="P16" s="492">
        <v>1</v>
      </c>
      <c r="Q16" s="71">
        <v>1</v>
      </c>
      <c r="R16" s="72">
        <v>1</v>
      </c>
      <c r="S16" s="72">
        <v>1</v>
      </c>
      <c r="T16" s="83">
        <v>1</v>
      </c>
      <c r="U16" s="68">
        <v>1</v>
      </c>
      <c r="V16" s="69">
        <v>1</v>
      </c>
      <c r="W16" s="69">
        <v>1</v>
      </c>
      <c r="X16" s="70">
        <v>1</v>
      </c>
      <c r="Y16" s="33">
        <f t="shared" si="1"/>
        <v>3</v>
      </c>
      <c r="Z16" s="33">
        <f t="shared" si="0"/>
        <v>3</v>
      </c>
      <c r="AA16" s="33">
        <f t="shared" si="0"/>
        <v>3</v>
      </c>
      <c r="AB16" s="33">
        <f t="shared" si="0"/>
        <v>3</v>
      </c>
    </row>
    <row r="17" spans="3:28" ht="30" customHeight="1" x14ac:dyDescent="0.3">
      <c r="C17" s="405" t="s">
        <v>42</v>
      </c>
      <c r="D17" s="49" t="s">
        <v>42</v>
      </c>
      <c r="E17" s="461">
        <v>1</v>
      </c>
      <c r="F17" s="412">
        <v>1</v>
      </c>
      <c r="G17" s="412">
        <v>1</v>
      </c>
      <c r="H17" s="413">
        <v>1</v>
      </c>
      <c r="I17" s="59">
        <v>1</v>
      </c>
      <c r="J17" s="60">
        <v>1</v>
      </c>
      <c r="K17" s="60">
        <v>1</v>
      </c>
      <c r="L17" s="61">
        <v>1</v>
      </c>
      <c r="M17" s="491"/>
      <c r="N17" s="491"/>
      <c r="O17" s="491"/>
      <c r="P17" s="492"/>
      <c r="Q17" s="71"/>
      <c r="R17" s="72"/>
      <c r="S17" s="72"/>
      <c r="T17" s="83"/>
      <c r="U17" s="68"/>
      <c r="V17" s="69"/>
      <c r="W17" s="69"/>
      <c r="X17" s="70"/>
      <c r="Y17" s="33">
        <f t="shared" si="1"/>
        <v>2</v>
      </c>
      <c r="Z17" s="33">
        <f t="shared" si="0"/>
        <v>2</v>
      </c>
      <c r="AA17" s="33">
        <f t="shared" si="0"/>
        <v>2</v>
      </c>
      <c r="AB17" s="33">
        <f t="shared" si="0"/>
        <v>2</v>
      </c>
    </row>
    <row r="18" spans="3:28" ht="30" customHeight="1" x14ac:dyDescent="0.3">
      <c r="C18" s="575" t="s">
        <v>43</v>
      </c>
      <c r="D18" s="49" t="s">
        <v>44</v>
      </c>
      <c r="E18" s="461"/>
      <c r="F18" s="412"/>
      <c r="G18" s="412"/>
      <c r="H18" s="413"/>
      <c r="I18" s="59"/>
      <c r="J18" s="60"/>
      <c r="K18" s="60"/>
      <c r="L18" s="61"/>
      <c r="M18" s="491">
        <v>2</v>
      </c>
      <c r="N18" s="491">
        <v>2</v>
      </c>
      <c r="O18" s="491">
        <v>2</v>
      </c>
      <c r="P18" s="492">
        <v>2</v>
      </c>
      <c r="Q18" s="71">
        <v>2</v>
      </c>
      <c r="R18" s="72">
        <v>2</v>
      </c>
      <c r="S18" s="72">
        <v>2</v>
      </c>
      <c r="T18" s="83">
        <v>2</v>
      </c>
      <c r="U18" s="68">
        <v>3</v>
      </c>
      <c r="V18" s="69">
        <v>3</v>
      </c>
      <c r="W18" s="69">
        <v>3</v>
      </c>
      <c r="X18" s="70">
        <v>3</v>
      </c>
      <c r="Y18" s="33">
        <f t="shared" si="1"/>
        <v>7</v>
      </c>
      <c r="Z18" s="33">
        <f t="shared" si="0"/>
        <v>7</v>
      </c>
      <c r="AA18" s="33">
        <f t="shared" si="0"/>
        <v>7</v>
      </c>
      <c r="AB18" s="33">
        <f t="shared" si="0"/>
        <v>7</v>
      </c>
    </row>
    <row r="19" spans="3:28" ht="30" customHeight="1" x14ac:dyDescent="0.3">
      <c r="C19" s="575"/>
      <c r="D19" s="49" t="s">
        <v>45</v>
      </c>
      <c r="E19" s="461"/>
      <c r="F19" s="412"/>
      <c r="G19" s="412"/>
      <c r="H19" s="413"/>
      <c r="I19" s="59"/>
      <c r="J19" s="60"/>
      <c r="K19" s="60"/>
      <c r="L19" s="61"/>
      <c r="M19" s="491"/>
      <c r="N19" s="491"/>
      <c r="O19" s="491"/>
      <c r="P19" s="492"/>
      <c r="Q19" s="71">
        <v>2</v>
      </c>
      <c r="R19" s="72">
        <v>2</v>
      </c>
      <c r="S19" s="72">
        <v>2</v>
      </c>
      <c r="T19" s="83">
        <v>2</v>
      </c>
      <c r="U19" s="68">
        <v>2</v>
      </c>
      <c r="V19" s="69">
        <v>2</v>
      </c>
      <c r="W19" s="69">
        <v>2</v>
      </c>
      <c r="X19" s="70">
        <v>2</v>
      </c>
      <c r="Y19" s="33">
        <f t="shared" si="1"/>
        <v>4</v>
      </c>
      <c r="Z19" s="33">
        <f t="shared" si="0"/>
        <v>4</v>
      </c>
      <c r="AA19" s="33">
        <f t="shared" si="0"/>
        <v>4</v>
      </c>
      <c r="AB19" s="33">
        <f t="shared" si="0"/>
        <v>4</v>
      </c>
    </row>
    <row r="20" spans="3:28" ht="30" customHeight="1" x14ac:dyDescent="0.3">
      <c r="C20" s="575"/>
      <c r="D20" s="49" t="s">
        <v>46</v>
      </c>
      <c r="E20" s="461">
        <v>1</v>
      </c>
      <c r="F20" s="412">
        <v>1</v>
      </c>
      <c r="G20" s="412">
        <v>1</v>
      </c>
      <c r="H20" s="413">
        <v>1</v>
      </c>
      <c r="I20" s="59">
        <v>1</v>
      </c>
      <c r="J20" s="60">
        <v>1</v>
      </c>
      <c r="K20" s="60">
        <v>1</v>
      </c>
      <c r="L20" s="61">
        <v>1</v>
      </c>
      <c r="M20" s="491">
        <v>1</v>
      </c>
      <c r="N20" s="491">
        <v>1</v>
      </c>
      <c r="O20" s="491">
        <v>1</v>
      </c>
      <c r="P20" s="492">
        <v>1</v>
      </c>
      <c r="Q20" s="71">
        <v>1</v>
      </c>
      <c r="R20" s="72">
        <v>1</v>
      </c>
      <c r="S20" s="72">
        <v>1</v>
      </c>
      <c r="T20" s="83">
        <v>1</v>
      </c>
      <c r="U20" s="68">
        <v>2</v>
      </c>
      <c r="V20" s="69">
        <v>2</v>
      </c>
      <c r="W20" s="69">
        <v>2</v>
      </c>
      <c r="X20" s="70">
        <v>2</v>
      </c>
      <c r="Y20" s="33">
        <f t="shared" si="1"/>
        <v>6</v>
      </c>
      <c r="Z20" s="33">
        <f t="shared" si="1"/>
        <v>6</v>
      </c>
      <c r="AA20" s="33">
        <f t="shared" si="1"/>
        <v>6</v>
      </c>
      <c r="AB20" s="33">
        <f t="shared" si="1"/>
        <v>6</v>
      </c>
    </row>
    <row r="21" spans="3:28" ht="30" customHeight="1" x14ac:dyDescent="0.3">
      <c r="C21" s="575" t="s">
        <v>47</v>
      </c>
      <c r="D21" s="49" t="s">
        <v>48</v>
      </c>
      <c r="E21" s="461">
        <v>1</v>
      </c>
      <c r="F21" s="412">
        <v>1</v>
      </c>
      <c r="G21" s="412">
        <v>1</v>
      </c>
      <c r="H21" s="413">
        <v>1</v>
      </c>
      <c r="I21" s="59">
        <v>1</v>
      </c>
      <c r="J21" s="60">
        <v>1</v>
      </c>
      <c r="K21" s="60">
        <v>1</v>
      </c>
      <c r="L21" s="61">
        <v>1</v>
      </c>
      <c r="M21" s="491">
        <v>1</v>
      </c>
      <c r="N21" s="491">
        <v>1</v>
      </c>
      <c r="O21" s="491">
        <v>1</v>
      </c>
      <c r="P21" s="492">
        <v>1</v>
      </c>
      <c r="Q21" s="71">
        <v>0</v>
      </c>
      <c r="R21" s="72">
        <v>0</v>
      </c>
      <c r="S21" s="72">
        <v>0</v>
      </c>
      <c r="T21" s="83">
        <v>0</v>
      </c>
      <c r="U21" s="68">
        <v>0</v>
      </c>
      <c r="V21" s="69">
        <v>0</v>
      </c>
      <c r="W21" s="69">
        <v>0</v>
      </c>
      <c r="X21" s="70">
        <v>0</v>
      </c>
      <c r="Y21" s="33">
        <f t="shared" si="1"/>
        <v>3</v>
      </c>
      <c r="Z21" s="33">
        <f t="shared" si="1"/>
        <v>3</v>
      </c>
      <c r="AA21" s="33">
        <f t="shared" si="1"/>
        <v>3</v>
      </c>
      <c r="AB21" s="33">
        <f t="shared" si="1"/>
        <v>3</v>
      </c>
    </row>
    <row r="22" spans="3:28" ht="30" customHeight="1" x14ac:dyDescent="0.3">
      <c r="C22" s="575"/>
      <c r="D22" s="49" t="s">
        <v>49</v>
      </c>
      <c r="E22" s="461">
        <v>1</v>
      </c>
      <c r="F22" s="412">
        <v>1</v>
      </c>
      <c r="G22" s="412">
        <v>1</v>
      </c>
      <c r="H22" s="413">
        <v>1</v>
      </c>
      <c r="I22" s="59">
        <v>1</v>
      </c>
      <c r="J22" s="60">
        <v>1</v>
      </c>
      <c r="K22" s="60">
        <v>1</v>
      </c>
      <c r="L22" s="61">
        <v>1</v>
      </c>
      <c r="M22" s="491">
        <v>1</v>
      </c>
      <c r="N22" s="491">
        <v>1</v>
      </c>
      <c r="O22" s="491">
        <v>1</v>
      </c>
      <c r="P22" s="492">
        <v>1</v>
      </c>
      <c r="Q22" s="71">
        <v>1</v>
      </c>
      <c r="R22" s="72">
        <v>1</v>
      </c>
      <c r="S22" s="72">
        <v>1</v>
      </c>
      <c r="T22" s="83">
        <v>1</v>
      </c>
      <c r="U22" s="68">
        <v>0</v>
      </c>
      <c r="V22" s="69">
        <v>0</v>
      </c>
      <c r="W22" s="69">
        <v>0</v>
      </c>
      <c r="X22" s="70">
        <v>0</v>
      </c>
      <c r="Y22" s="33">
        <f t="shared" si="1"/>
        <v>4</v>
      </c>
      <c r="Z22" s="33">
        <f t="shared" si="1"/>
        <v>4</v>
      </c>
      <c r="AA22" s="33">
        <f t="shared" si="1"/>
        <v>4</v>
      </c>
      <c r="AB22" s="33">
        <f t="shared" si="1"/>
        <v>4</v>
      </c>
    </row>
    <row r="23" spans="3:28" ht="30" customHeight="1" x14ac:dyDescent="0.3">
      <c r="C23" s="405" t="s">
        <v>50</v>
      </c>
      <c r="D23" s="49" t="s">
        <v>50</v>
      </c>
      <c r="E23" s="461">
        <v>2</v>
      </c>
      <c r="F23" s="412">
        <v>2</v>
      </c>
      <c r="G23" s="412">
        <v>2</v>
      </c>
      <c r="H23" s="413">
        <v>2</v>
      </c>
      <c r="I23" s="59">
        <v>2</v>
      </c>
      <c r="J23" s="60">
        <v>2</v>
      </c>
      <c r="K23" s="60">
        <v>2</v>
      </c>
      <c r="L23" s="61">
        <v>2</v>
      </c>
      <c r="M23" s="491">
        <v>1</v>
      </c>
      <c r="N23" s="491">
        <v>1</v>
      </c>
      <c r="O23" s="491">
        <v>1</v>
      </c>
      <c r="P23" s="492">
        <v>1</v>
      </c>
      <c r="Q23" s="71">
        <v>1</v>
      </c>
      <c r="R23" s="72">
        <v>1</v>
      </c>
      <c r="S23" s="72">
        <v>1</v>
      </c>
      <c r="T23" s="83">
        <v>1</v>
      </c>
      <c r="U23" s="68">
        <v>1</v>
      </c>
      <c r="V23" s="69">
        <v>1</v>
      </c>
      <c r="W23" s="69">
        <v>1</v>
      </c>
      <c r="X23" s="70">
        <v>1</v>
      </c>
      <c r="Y23" s="33">
        <f t="shared" si="1"/>
        <v>7</v>
      </c>
      <c r="Z23" s="33">
        <f t="shared" si="1"/>
        <v>7</v>
      </c>
      <c r="AA23" s="33">
        <f t="shared" si="1"/>
        <v>7</v>
      </c>
      <c r="AB23" s="33">
        <f t="shared" si="1"/>
        <v>7</v>
      </c>
    </row>
    <row r="24" spans="3:28" ht="30" customHeight="1" x14ac:dyDescent="0.3">
      <c r="C24" s="575" t="s">
        <v>51</v>
      </c>
      <c r="D24" s="49" t="s">
        <v>52</v>
      </c>
      <c r="E24" s="461">
        <v>2</v>
      </c>
      <c r="F24" s="412">
        <v>2</v>
      </c>
      <c r="G24" s="412">
        <v>2</v>
      </c>
      <c r="H24" s="413">
        <v>2</v>
      </c>
      <c r="I24" s="59">
        <v>2</v>
      </c>
      <c r="J24" s="60">
        <v>2</v>
      </c>
      <c r="K24" s="60">
        <v>2</v>
      </c>
      <c r="L24" s="61">
        <v>2</v>
      </c>
      <c r="M24" s="491">
        <v>2</v>
      </c>
      <c r="N24" s="491">
        <v>2</v>
      </c>
      <c r="O24" s="491">
        <v>2</v>
      </c>
      <c r="P24" s="492">
        <v>2</v>
      </c>
      <c r="Q24" s="71">
        <v>2</v>
      </c>
      <c r="R24" s="72">
        <v>2</v>
      </c>
      <c r="S24" s="72">
        <v>2</v>
      </c>
      <c r="T24" s="83">
        <v>2</v>
      </c>
      <c r="U24" s="68">
        <v>2</v>
      </c>
      <c r="V24" s="69">
        <v>2</v>
      </c>
      <c r="W24" s="69">
        <v>2</v>
      </c>
      <c r="X24" s="70">
        <v>2</v>
      </c>
      <c r="Y24" s="33">
        <f t="shared" si="1"/>
        <v>10</v>
      </c>
      <c r="Z24" s="33">
        <f t="shared" si="1"/>
        <v>10</v>
      </c>
      <c r="AA24" s="33">
        <f t="shared" si="1"/>
        <v>10</v>
      </c>
      <c r="AB24" s="33">
        <f t="shared" si="1"/>
        <v>10</v>
      </c>
    </row>
    <row r="25" spans="3:28" ht="30" customHeight="1" thickBot="1" x14ac:dyDescent="0.35">
      <c r="C25" s="592"/>
      <c r="D25" s="135" t="s">
        <v>53</v>
      </c>
      <c r="E25" s="462"/>
      <c r="F25" s="414"/>
      <c r="G25" s="414"/>
      <c r="H25" s="415"/>
      <c r="I25" s="139"/>
      <c r="J25" s="140"/>
      <c r="K25" s="140"/>
      <c r="L25" s="141"/>
      <c r="M25" s="493">
        <v>1</v>
      </c>
      <c r="N25" s="493">
        <v>1</v>
      </c>
      <c r="O25" s="493">
        <v>1</v>
      </c>
      <c r="P25" s="494">
        <v>1</v>
      </c>
      <c r="Q25" s="145">
        <v>1</v>
      </c>
      <c r="R25" s="146">
        <v>1</v>
      </c>
      <c r="S25" s="146">
        <v>1</v>
      </c>
      <c r="T25" s="147">
        <v>1</v>
      </c>
      <c r="U25" s="148">
        <v>1</v>
      </c>
      <c r="V25" s="149">
        <v>1</v>
      </c>
      <c r="W25" s="149">
        <v>1</v>
      </c>
      <c r="X25" s="150">
        <v>1</v>
      </c>
      <c r="Y25" s="87">
        <f t="shared" si="1"/>
        <v>3</v>
      </c>
      <c r="Z25" s="87">
        <f t="shared" si="1"/>
        <v>3</v>
      </c>
      <c r="AA25" s="87">
        <f t="shared" si="1"/>
        <v>3</v>
      </c>
      <c r="AB25" s="87">
        <f t="shared" si="1"/>
        <v>3</v>
      </c>
    </row>
    <row r="26" spans="3:28" ht="30" customHeight="1" thickBot="1" x14ac:dyDescent="0.35">
      <c r="C26" s="629" t="s">
        <v>54</v>
      </c>
      <c r="D26" s="631"/>
      <c r="E26" s="416">
        <f t="shared" ref="E26:X26" si="2">SUM(E1:E25)</f>
        <v>26</v>
      </c>
      <c r="F26" s="417">
        <f t="shared" si="2"/>
        <v>26</v>
      </c>
      <c r="G26" s="417">
        <f t="shared" si="2"/>
        <v>26</v>
      </c>
      <c r="H26" s="418">
        <f t="shared" si="2"/>
        <v>26</v>
      </c>
      <c r="I26" s="154">
        <f t="shared" si="2"/>
        <v>28</v>
      </c>
      <c r="J26" s="155">
        <f t="shared" si="2"/>
        <v>28</v>
      </c>
      <c r="K26" s="155">
        <f t="shared" si="2"/>
        <v>28</v>
      </c>
      <c r="L26" s="156">
        <f t="shared" si="2"/>
        <v>28</v>
      </c>
      <c r="M26" s="495">
        <f t="shared" si="2"/>
        <v>30</v>
      </c>
      <c r="N26" s="496">
        <f t="shared" si="2"/>
        <v>30</v>
      </c>
      <c r="O26" s="496">
        <f t="shared" si="2"/>
        <v>30</v>
      </c>
      <c r="P26" s="497">
        <f t="shared" si="2"/>
        <v>30</v>
      </c>
      <c r="Q26" s="160">
        <f t="shared" si="2"/>
        <v>29</v>
      </c>
      <c r="R26" s="161">
        <f t="shared" si="2"/>
        <v>29</v>
      </c>
      <c r="S26" s="161">
        <f t="shared" si="2"/>
        <v>29</v>
      </c>
      <c r="T26" s="162">
        <f t="shared" si="2"/>
        <v>29</v>
      </c>
      <c r="U26" s="163">
        <f t="shared" si="2"/>
        <v>31.5</v>
      </c>
      <c r="V26" s="164">
        <f t="shared" si="2"/>
        <v>31.5</v>
      </c>
      <c r="W26" s="164">
        <f t="shared" si="2"/>
        <v>31.5</v>
      </c>
      <c r="X26" s="165">
        <f t="shared" si="2"/>
        <v>31.5</v>
      </c>
      <c r="Y26" s="2">
        <f t="shared" si="1"/>
        <v>144.5</v>
      </c>
      <c r="Z26" s="2">
        <f t="shared" si="1"/>
        <v>144.5</v>
      </c>
      <c r="AA26" s="2">
        <f t="shared" si="1"/>
        <v>144.5</v>
      </c>
      <c r="AB26" s="2">
        <f t="shared" si="1"/>
        <v>144.5</v>
      </c>
    </row>
    <row r="27" spans="3:28" ht="30" customHeight="1" thickBot="1" x14ac:dyDescent="0.35">
      <c r="C27" s="641" t="s">
        <v>128</v>
      </c>
      <c r="D27" s="642"/>
      <c r="E27" s="104">
        <v>3</v>
      </c>
      <c r="F27" s="105">
        <v>3</v>
      </c>
      <c r="G27" s="105">
        <v>3</v>
      </c>
      <c r="H27" s="106">
        <v>3</v>
      </c>
      <c r="I27" s="107"/>
      <c r="J27" s="108"/>
      <c r="K27" s="108"/>
      <c r="L27" s="109"/>
      <c r="M27" s="110"/>
      <c r="N27" s="111"/>
      <c r="O27" s="111"/>
      <c r="P27" s="112"/>
      <c r="Q27" s="443"/>
      <c r="R27" s="444"/>
      <c r="S27" s="444"/>
      <c r="T27" s="445"/>
      <c r="U27" s="116"/>
      <c r="V27" s="117"/>
      <c r="W27" s="117"/>
      <c r="X27" s="118"/>
      <c r="Y27" s="119">
        <f t="shared" ref="Y27" si="3">E27+I27+M27+Q27+U27</f>
        <v>3</v>
      </c>
      <c r="Z27" s="119">
        <f t="shared" ref="Z27" si="4">F27+J27+N27+R27+V27</f>
        <v>3</v>
      </c>
      <c r="AA27" s="119">
        <f t="shared" ref="AA27" si="5">G27+K27+O27+S27+W27</f>
        <v>3</v>
      </c>
      <c r="AB27" s="119">
        <f t="shared" ref="AB27" si="6">H27+L27+P27+T27+X27</f>
        <v>3</v>
      </c>
    </row>
    <row r="28" spans="3:28" ht="30" customHeight="1" x14ac:dyDescent="0.3">
      <c r="C28" s="649" t="s">
        <v>60</v>
      </c>
      <c r="D28" s="650"/>
      <c r="E28" s="469"/>
      <c r="F28" s="449"/>
      <c r="G28" s="449"/>
      <c r="H28" s="470"/>
      <c r="I28" s="107"/>
      <c r="J28" s="108"/>
      <c r="K28" s="108"/>
      <c r="L28" s="109"/>
      <c r="M28" s="498"/>
      <c r="N28" s="499"/>
      <c r="O28" s="499"/>
      <c r="P28" s="500"/>
      <c r="Q28" s="443">
        <v>1</v>
      </c>
      <c r="R28" s="444">
        <v>1</v>
      </c>
      <c r="S28" s="444">
        <v>1</v>
      </c>
      <c r="T28" s="445">
        <v>1</v>
      </c>
      <c r="U28" s="116"/>
      <c r="V28" s="117"/>
      <c r="W28" s="117"/>
      <c r="X28" s="118"/>
      <c r="Y28" s="119">
        <f t="shared" si="1"/>
        <v>1</v>
      </c>
      <c r="Z28" s="119">
        <f t="shared" si="1"/>
        <v>1</v>
      </c>
      <c r="AA28" s="119">
        <f t="shared" si="1"/>
        <v>1</v>
      </c>
      <c r="AB28" s="119">
        <f t="shared" si="1"/>
        <v>1</v>
      </c>
    </row>
    <row r="29" spans="3:28" ht="30" customHeight="1" x14ac:dyDescent="0.3">
      <c r="C29" s="649" t="s">
        <v>132</v>
      </c>
      <c r="D29" s="650"/>
      <c r="E29" s="461"/>
      <c r="F29" s="412"/>
      <c r="G29" s="412"/>
      <c r="H29" s="413"/>
      <c r="I29" s="59"/>
      <c r="J29" s="60"/>
      <c r="K29" s="60"/>
      <c r="L29" s="61"/>
      <c r="M29" s="501"/>
      <c r="N29" s="491"/>
      <c r="O29" s="491"/>
      <c r="P29" s="492"/>
      <c r="Q29" s="65"/>
      <c r="R29" s="66"/>
      <c r="S29" s="66"/>
      <c r="T29" s="67"/>
      <c r="U29" s="68">
        <v>1</v>
      </c>
      <c r="V29" s="69">
        <v>1</v>
      </c>
      <c r="W29" s="69">
        <v>1</v>
      </c>
      <c r="X29" s="70">
        <v>1</v>
      </c>
      <c r="Y29" s="33">
        <f t="shared" si="1"/>
        <v>1</v>
      </c>
      <c r="Z29" s="33">
        <f t="shared" si="1"/>
        <v>1</v>
      </c>
      <c r="AA29" s="33">
        <f t="shared" si="1"/>
        <v>1</v>
      </c>
      <c r="AB29" s="33">
        <f t="shared" si="1"/>
        <v>1</v>
      </c>
    </row>
    <row r="30" spans="3:28" ht="30" customHeight="1" x14ac:dyDescent="0.3">
      <c r="C30" s="649" t="s">
        <v>130</v>
      </c>
      <c r="D30" s="650"/>
      <c r="E30" s="461">
        <v>1</v>
      </c>
      <c r="F30" s="412">
        <v>1</v>
      </c>
      <c r="G30" s="412">
        <v>1</v>
      </c>
      <c r="H30" s="413">
        <v>1</v>
      </c>
      <c r="I30" s="59"/>
      <c r="J30" s="60"/>
      <c r="K30" s="60"/>
      <c r="L30" s="61"/>
      <c r="M30" s="501"/>
      <c r="N30" s="491"/>
      <c r="O30" s="491"/>
      <c r="P30" s="492"/>
      <c r="Q30" s="71"/>
      <c r="R30" s="72"/>
      <c r="S30" s="72"/>
      <c r="T30" s="73"/>
      <c r="U30" s="68"/>
      <c r="V30" s="69"/>
      <c r="W30" s="69"/>
      <c r="X30" s="70"/>
      <c r="Y30" s="33">
        <f t="shared" si="1"/>
        <v>1</v>
      </c>
      <c r="Z30" s="33">
        <f t="shared" si="1"/>
        <v>1</v>
      </c>
      <c r="AA30" s="33">
        <f t="shared" si="1"/>
        <v>1</v>
      </c>
      <c r="AB30" s="33">
        <f t="shared" si="1"/>
        <v>1</v>
      </c>
    </row>
    <row r="31" spans="3:28" ht="30" customHeight="1" x14ac:dyDescent="0.3">
      <c r="C31" s="668" t="s">
        <v>109</v>
      </c>
      <c r="D31" s="667"/>
      <c r="E31" s="462">
        <v>1</v>
      </c>
      <c r="F31" s="414"/>
      <c r="G31" s="414"/>
      <c r="H31" s="415"/>
      <c r="I31" s="139">
        <v>1</v>
      </c>
      <c r="J31" s="140"/>
      <c r="K31" s="140"/>
      <c r="L31" s="141"/>
      <c r="M31" s="571"/>
      <c r="N31" s="493"/>
      <c r="O31" s="493"/>
      <c r="P31" s="494"/>
      <c r="Q31" s="145"/>
      <c r="R31" s="146"/>
      <c r="S31" s="146"/>
      <c r="T31" s="308"/>
      <c r="U31" s="148"/>
      <c r="V31" s="149"/>
      <c r="W31" s="149"/>
      <c r="X31" s="150"/>
      <c r="Y31" s="33">
        <f t="shared" si="1"/>
        <v>2</v>
      </c>
      <c r="Z31" s="33">
        <f t="shared" si="1"/>
        <v>0</v>
      </c>
      <c r="AA31" s="33">
        <f t="shared" si="1"/>
        <v>0</v>
      </c>
      <c r="AB31" s="33">
        <f t="shared" si="1"/>
        <v>0</v>
      </c>
    </row>
    <row r="32" spans="3:28" ht="30" customHeight="1" x14ac:dyDescent="0.3">
      <c r="C32" s="668" t="s">
        <v>131</v>
      </c>
      <c r="D32" s="667"/>
      <c r="E32" s="462"/>
      <c r="F32" s="414">
        <v>1</v>
      </c>
      <c r="G32" s="414">
        <v>1</v>
      </c>
      <c r="H32" s="415">
        <v>1</v>
      </c>
      <c r="I32" s="139"/>
      <c r="J32" s="140"/>
      <c r="K32" s="140"/>
      <c r="L32" s="141"/>
      <c r="M32" s="571"/>
      <c r="N32" s="493"/>
      <c r="O32" s="493"/>
      <c r="P32" s="494"/>
      <c r="Q32" s="145"/>
      <c r="R32" s="146"/>
      <c r="S32" s="146"/>
      <c r="T32" s="308"/>
      <c r="U32" s="148"/>
      <c r="V32" s="149"/>
      <c r="W32" s="149"/>
      <c r="X32" s="150"/>
      <c r="Y32" s="33">
        <f t="shared" si="1"/>
        <v>0</v>
      </c>
      <c r="Z32" s="33">
        <f t="shared" si="1"/>
        <v>1</v>
      </c>
      <c r="AA32" s="33">
        <f t="shared" si="1"/>
        <v>1</v>
      </c>
      <c r="AB32" s="33">
        <f t="shared" si="1"/>
        <v>1</v>
      </c>
    </row>
    <row r="33" spans="3:28" ht="30" customHeight="1" x14ac:dyDescent="0.3">
      <c r="C33" s="668" t="s">
        <v>111</v>
      </c>
      <c r="D33" s="667"/>
      <c r="E33" s="462">
        <v>1</v>
      </c>
      <c r="F33" s="414">
        <v>1</v>
      </c>
      <c r="G33" s="414">
        <v>1</v>
      </c>
      <c r="H33" s="415">
        <v>1</v>
      </c>
      <c r="I33" s="139"/>
      <c r="J33" s="140"/>
      <c r="K33" s="140"/>
      <c r="L33" s="141"/>
      <c r="M33" s="571"/>
      <c r="N33" s="493"/>
      <c r="O33" s="493"/>
      <c r="P33" s="494"/>
      <c r="Q33" s="145"/>
      <c r="R33" s="146"/>
      <c r="S33" s="146"/>
      <c r="T33" s="308"/>
      <c r="U33" s="148"/>
      <c r="V33" s="149"/>
      <c r="W33" s="149"/>
      <c r="X33" s="150"/>
      <c r="Y33" s="33">
        <f t="shared" si="1"/>
        <v>1</v>
      </c>
      <c r="Z33" s="33">
        <f t="shared" si="1"/>
        <v>1</v>
      </c>
      <c r="AA33" s="33">
        <f t="shared" si="1"/>
        <v>1</v>
      </c>
      <c r="AB33" s="33">
        <f t="shared" si="1"/>
        <v>1</v>
      </c>
    </row>
    <row r="34" spans="3:28" ht="30" customHeight="1" x14ac:dyDescent="0.3">
      <c r="C34" s="668" t="s">
        <v>123</v>
      </c>
      <c r="D34" s="667"/>
      <c r="E34" s="462"/>
      <c r="F34" s="414"/>
      <c r="G34" s="414"/>
      <c r="H34" s="415"/>
      <c r="I34" s="139"/>
      <c r="J34" s="140">
        <v>1</v>
      </c>
      <c r="K34" s="140">
        <v>1</v>
      </c>
      <c r="L34" s="141">
        <v>1</v>
      </c>
      <c r="M34" s="571"/>
      <c r="N34" s="493"/>
      <c r="O34" s="493"/>
      <c r="P34" s="494"/>
      <c r="Q34" s="145"/>
      <c r="R34" s="146"/>
      <c r="S34" s="146"/>
      <c r="T34" s="308"/>
      <c r="U34" s="148"/>
      <c r="V34" s="149"/>
      <c r="W34" s="149"/>
      <c r="X34" s="150"/>
      <c r="Y34" s="33">
        <f t="shared" si="1"/>
        <v>0</v>
      </c>
      <c r="Z34" s="33">
        <f t="shared" si="1"/>
        <v>1</v>
      </c>
      <c r="AA34" s="33">
        <f t="shared" si="1"/>
        <v>1</v>
      </c>
      <c r="AB34" s="33">
        <f t="shared" si="1"/>
        <v>1</v>
      </c>
    </row>
    <row r="35" spans="3:28" ht="30" customHeight="1" x14ac:dyDescent="0.3">
      <c r="C35" s="668" t="s">
        <v>110</v>
      </c>
      <c r="D35" s="667"/>
      <c r="E35" s="462"/>
      <c r="F35" s="414"/>
      <c r="G35" s="414"/>
      <c r="H35" s="415"/>
      <c r="I35" s="139">
        <v>1</v>
      </c>
      <c r="J35" s="140">
        <v>1</v>
      </c>
      <c r="K35" s="140">
        <v>1</v>
      </c>
      <c r="L35" s="141">
        <v>1</v>
      </c>
      <c r="M35" s="571">
        <v>1</v>
      </c>
      <c r="N35" s="493">
        <v>1</v>
      </c>
      <c r="O35" s="493">
        <v>1</v>
      </c>
      <c r="P35" s="494">
        <v>1</v>
      </c>
      <c r="Q35" s="145">
        <v>1</v>
      </c>
      <c r="R35" s="146">
        <v>1</v>
      </c>
      <c r="S35" s="146">
        <v>1</v>
      </c>
      <c r="T35" s="308">
        <v>1</v>
      </c>
      <c r="U35" s="148"/>
      <c r="V35" s="149"/>
      <c r="W35" s="149"/>
      <c r="X35" s="150"/>
      <c r="Y35" s="33">
        <f t="shared" si="1"/>
        <v>3</v>
      </c>
      <c r="Z35" s="33">
        <f t="shared" si="1"/>
        <v>3</v>
      </c>
      <c r="AA35" s="33">
        <f t="shared" si="1"/>
        <v>3</v>
      </c>
      <c r="AB35" s="33">
        <f t="shared" si="1"/>
        <v>3</v>
      </c>
    </row>
    <row r="36" spans="3:28" ht="30" customHeight="1" x14ac:dyDescent="0.3">
      <c r="C36" s="668" t="s">
        <v>112</v>
      </c>
      <c r="D36" s="667"/>
      <c r="E36" s="462"/>
      <c r="F36" s="414"/>
      <c r="G36" s="414"/>
      <c r="H36" s="415"/>
      <c r="I36" s="139"/>
      <c r="J36" s="140"/>
      <c r="K36" s="140"/>
      <c r="L36" s="141"/>
      <c r="M36" s="571">
        <v>1</v>
      </c>
      <c r="N36" s="493">
        <v>1</v>
      </c>
      <c r="O36" s="493">
        <v>1</v>
      </c>
      <c r="P36" s="494">
        <v>1</v>
      </c>
      <c r="Q36" s="145"/>
      <c r="R36" s="146"/>
      <c r="S36" s="146"/>
      <c r="T36" s="308"/>
      <c r="U36" s="148"/>
      <c r="V36" s="149"/>
      <c r="W36" s="149"/>
      <c r="X36" s="150"/>
      <c r="Y36" s="33">
        <f t="shared" si="1"/>
        <v>1</v>
      </c>
      <c r="Z36" s="33">
        <f t="shared" si="1"/>
        <v>1</v>
      </c>
      <c r="AA36" s="33">
        <f t="shared" si="1"/>
        <v>1</v>
      </c>
      <c r="AB36" s="33">
        <f t="shared" si="1"/>
        <v>1</v>
      </c>
    </row>
    <row r="37" spans="3:28" ht="30" customHeight="1" x14ac:dyDescent="0.3">
      <c r="C37" s="668" t="s">
        <v>113</v>
      </c>
      <c r="D37" s="667"/>
      <c r="E37" s="462"/>
      <c r="F37" s="414"/>
      <c r="G37" s="414"/>
      <c r="H37" s="415"/>
      <c r="I37" s="139"/>
      <c r="J37" s="140"/>
      <c r="K37" s="140"/>
      <c r="L37" s="141"/>
      <c r="M37" s="571"/>
      <c r="N37" s="493"/>
      <c r="O37" s="493"/>
      <c r="P37" s="494"/>
      <c r="Q37" s="145">
        <v>1</v>
      </c>
      <c r="R37" s="146">
        <v>1</v>
      </c>
      <c r="S37" s="146">
        <v>1</v>
      </c>
      <c r="T37" s="308">
        <v>1</v>
      </c>
      <c r="U37" s="148"/>
      <c r="V37" s="149"/>
      <c r="W37" s="149"/>
      <c r="X37" s="150"/>
      <c r="Y37" s="33">
        <f t="shared" si="1"/>
        <v>1</v>
      </c>
      <c r="Z37" s="33">
        <f t="shared" si="1"/>
        <v>1</v>
      </c>
      <c r="AA37" s="33">
        <f t="shared" si="1"/>
        <v>1</v>
      </c>
      <c r="AB37" s="33">
        <f t="shared" si="1"/>
        <v>1</v>
      </c>
    </row>
    <row r="38" spans="3:28" ht="30" customHeight="1" thickBot="1" x14ac:dyDescent="0.35">
      <c r="C38" s="645" t="s">
        <v>93</v>
      </c>
      <c r="D38" s="645"/>
      <c r="E38" s="537"/>
      <c r="F38" s="538"/>
      <c r="G38" s="538"/>
      <c r="H38" s="539"/>
      <c r="I38" s="123"/>
      <c r="J38" s="124"/>
      <c r="K38" s="124"/>
      <c r="L38" s="125"/>
      <c r="M38" s="505"/>
      <c r="N38" s="506"/>
      <c r="O38" s="506"/>
      <c r="P38" s="507"/>
      <c r="Q38" s="129"/>
      <c r="R38" s="130"/>
      <c r="S38" s="130"/>
      <c r="T38" s="131"/>
      <c r="U38" s="132">
        <v>1</v>
      </c>
      <c r="V38" s="133">
        <v>1</v>
      </c>
      <c r="W38" s="133">
        <v>1</v>
      </c>
      <c r="X38" s="134">
        <v>1</v>
      </c>
      <c r="Y38" s="33">
        <f t="shared" si="1"/>
        <v>1</v>
      </c>
      <c r="Z38" s="34">
        <f t="shared" si="1"/>
        <v>1</v>
      </c>
      <c r="AA38" s="34">
        <f t="shared" si="1"/>
        <v>1</v>
      </c>
      <c r="AB38" s="34">
        <f t="shared" si="1"/>
        <v>1</v>
      </c>
    </row>
    <row r="39" spans="3:28" ht="30" customHeight="1" x14ac:dyDescent="0.3">
      <c r="C39" s="643" t="s">
        <v>34</v>
      </c>
      <c r="D39" s="644"/>
      <c r="E39" s="461"/>
      <c r="F39" s="412"/>
      <c r="G39" s="412"/>
      <c r="H39" s="536"/>
      <c r="I39" s="77"/>
      <c r="J39" s="78"/>
      <c r="K39" s="78"/>
      <c r="L39" s="79"/>
      <c r="M39" s="502"/>
      <c r="N39" s="503"/>
      <c r="O39" s="503"/>
      <c r="P39" s="504"/>
      <c r="Q39" s="65"/>
      <c r="R39" s="66"/>
      <c r="S39" s="66"/>
      <c r="T39" s="67"/>
      <c r="U39" s="68"/>
      <c r="V39" s="69"/>
      <c r="W39" s="69"/>
      <c r="X39" s="70"/>
      <c r="Y39" s="33">
        <f t="shared" si="1"/>
        <v>0</v>
      </c>
      <c r="Z39" s="33">
        <f t="shared" si="1"/>
        <v>0</v>
      </c>
      <c r="AA39" s="33">
        <f t="shared" si="1"/>
        <v>0</v>
      </c>
      <c r="AB39" s="33">
        <f t="shared" si="1"/>
        <v>0</v>
      </c>
    </row>
    <row r="40" spans="3:28" ht="30" customHeight="1" thickBot="1" x14ac:dyDescent="0.35">
      <c r="C40" s="643" t="s">
        <v>56</v>
      </c>
      <c r="D40" s="644"/>
      <c r="E40" s="537"/>
      <c r="F40" s="538"/>
      <c r="G40" s="538"/>
      <c r="H40" s="539"/>
      <c r="I40" s="123"/>
      <c r="J40" s="124"/>
      <c r="K40" s="124"/>
      <c r="L40" s="125"/>
      <c r="M40" s="505"/>
      <c r="N40" s="506"/>
      <c r="O40" s="506"/>
      <c r="P40" s="507"/>
      <c r="Q40" s="440">
        <v>1</v>
      </c>
      <c r="R40" s="441">
        <v>1</v>
      </c>
      <c r="S40" s="441">
        <v>1</v>
      </c>
      <c r="T40" s="442">
        <v>1</v>
      </c>
      <c r="U40" s="132"/>
      <c r="V40" s="133"/>
      <c r="W40" s="133"/>
      <c r="X40" s="134"/>
      <c r="Y40" s="34">
        <f t="shared" si="1"/>
        <v>1</v>
      </c>
      <c r="Z40" s="34">
        <f t="shared" si="1"/>
        <v>1</v>
      </c>
      <c r="AA40" s="34">
        <f t="shared" si="1"/>
        <v>1</v>
      </c>
      <c r="AB40" s="34">
        <f t="shared" si="1"/>
        <v>1</v>
      </c>
    </row>
    <row r="41" spans="3:28" ht="30" customHeight="1" x14ac:dyDescent="0.3">
      <c r="C41" s="643" t="s">
        <v>99</v>
      </c>
      <c r="D41" s="644"/>
      <c r="E41" s="535"/>
      <c r="F41" s="483"/>
      <c r="G41" s="483"/>
      <c r="H41" s="413"/>
      <c r="I41" s="59"/>
      <c r="J41" s="60"/>
      <c r="K41" s="60"/>
      <c r="L41" s="61"/>
      <c r="M41" s="501"/>
      <c r="N41" s="491"/>
      <c r="O41" s="491"/>
      <c r="P41" s="492"/>
      <c r="Q41" s="65"/>
      <c r="R41" s="66"/>
      <c r="S41" s="66"/>
      <c r="T41" s="67"/>
      <c r="U41" s="68">
        <v>0.5</v>
      </c>
      <c r="V41" s="69">
        <v>0.5</v>
      </c>
      <c r="W41" s="69">
        <v>0.5</v>
      </c>
      <c r="X41" s="70">
        <v>0.5</v>
      </c>
      <c r="Y41" s="33">
        <f t="shared" si="1"/>
        <v>0.5</v>
      </c>
      <c r="Z41" s="33">
        <f t="shared" si="1"/>
        <v>0.5</v>
      </c>
      <c r="AA41" s="33">
        <f t="shared" si="1"/>
        <v>0.5</v>
      </c>
      <c r="AB41" s="33">
        <f t="shared" si="1"/>
        <v>0.5</v>
      </c>
    </row>
    <row r="42" spans="3:28" ht="30" customHeight="1" x14ac:dyDescent="0.3">
      <c r="C42" s="643" t="s">
        <v>57</v>
      </c>
      <c r="D42" s="644"/>
      <c r="E42" s="461"/>
      <c r="F42" s="412"/>
      <c r="G42" s="412"/>
      <c r="H42" s="413"/>
      <c r="I42" s="59"/>
      <c r="J42" s="60"/>
      <c r="K42" s="60"/>
      <c r="L42" s="61"/>
      <c r="M42" s="501"/>
      <c r="N42" s="491"/>
      <c r="O42" s="491"/>
      <c r="P42" s="492"/>
      <c r="Q42" s="71"/>
      <c r="R42" s="72"/>
      <c r="S42" s="72"/>
      <c r="T42" s="73"/>
      <c r="U42" s="68">
        <v>1</v>
      </c>
      <c r="V42" s="69">
        <v>1</v>
      </c>
      <c r="W42" s="69">
        <v>1</v>
      </c>
      <c r="X42" s="70">
        <v>1</v>
      </c>
      <c r="Y42" s="33">
        <f t="shared" si="1"/>
        <v>1</v>
      </c>
      <c r="Z42" s="33">
        <f t="shared" si="1"/>
        <v>1</v>
      </c>
      <c r="AA42" s="33">
        <f t="shared" si="1"/>
        <v>1</v>
      </c>
      <c r="AB42" s="33">
        <f t="shared" si="1"/>
        <v>1</v>
      </c>
    </row>
    <row r="43" spans="3:28" ht="30" customHeight="1" x14ac:dyDescent="0.3">
      <c r="C43" s="666" t="s">
        <v>115</v>
      </c>
      <c r="D43" s="667"/>
      <c r="E43" s="459"/>
      <c r="F43" s="425"/>
      <c r="G43" s="425"/>
      <c r="H43" s="460"/>
      <c r="I43" s="340"/>
      <c r="J43" s="188"/>
      <c r="K43" s="188"/>
      <c r="L43" s="306"/>
      <c r="M43" s="572"/>
      <c r="N43" s="520"/>
      <c r="O43" s="520"/>
      <c r="P43" s="573"/>
      <c r="Q43" s="350"/>
      <c r="R43" s="190"/>
      <c r="S43" s="190"/>
      <c r="T43" s="309"/>
      <c r="U43" s="335">
        <v>1</v>
      </c>
      <c r="V43" s="191">
        <v>1</v>
      </c>
      <c r="W43" s="191">
        <v>1</v>
      </c>
      <c r="X43" s="336">
        <v>1</v>
      </c>
      <c r="Y43" s="103">
        <f t="shared" si="1"/>
        <v>1</v>
      </c>
      <c r="Z43" s="103">
        <f t="shared" si="1"/>
        <v>1</v>
      </c>
      <c r="AA43" s="103">
        <f t="shared" si="1"/>
        <v>1</v>
      </c>
      <c r="AB43" s="103">
        <f t="shared" si="1"/>
        <v>1</v>
      </c>
    </row>
    <row r="44" spans="3:28" ht="30" customHeight="1" x14ac:dyDescent="0.3">
      <c r="C44" s="602" t="s">
        <v>54</v>
      </c>
      <c r="D44" s="603"/>
      <c r="E44" s="471">
        <v>29</v>
      </c>
      <c r="F44" s="452">
        <v>29</v>
      </c>
      <c r="G44" s="452">
        <v>29</v>
      </c>
      <c r="H44" s="472">
        <v>29</v>
      </c>
      <c r="I44" s="91">
        <f t="shared" ref="I44:X44" si="7">SUM(I26:I42)</f>
        <v>30</v>
      </c>
      <c r="J44" s="92">
        <f t="shared" si="7"/>
        <v>30</v>
      </c>
      <c r="K44" s="92">
        <f t="shared" si="7"/>
        <v>30</v>
      </c>
      <c r="L44" s="93">
        <f t="shared" si="7"/>
        <v>30</v>
      </c>
      <c r="M44" s="508">
        <f t="shared" si="7"/>
        <v>32</v>
      </c>
      <c r="N44" s="509">
        <f t="shared" si="7"/>
        <v>32</v>
      </c>
      <c r="O44" s="509">
        <f t="shared" si="7"/>
        <v>32</v>
      </c>
      <c r="P44" s="510">
        <f t="shared" si="7"/>
        <v>32</v>
      </c>
      <c r="Q44" s="97">
        <f t="shared" si="7"/>
        <v>33</v>
      </c>
      <c r="R44" s="98">
        <f t="shared" si="7"/>
        <v>33</v>
      </c>
      <c r="S44" s="98">
        <f t="shared" si="7"/>
        <v>33</v>
      </c>
      <c r="T44" s="99">
        <f t="shared" si="7"/>
        <v>33</v>
      </c>
      <c r="U44" s="100">
        <f t="shared" si="7"/>
        <v>35</v>
      </c>
      <c r="V44" s="101">
        <f t="shared" si="7"/>
        <v>35</v>
      </c>
      <c r="W44" s="101">
        <f t="shared" si="7"/>
        <v>35</v>
      </c>
      <c r="X44" s="102">
        <f t="shared" si="7"/>
        <v>35</v>
      </c>
      <c r="Y44" s="103">
        <f t="shared" si="1"/>
        <v>159</v>
      </c>
      <c r="Z44" s="103">
        <f t="shared" si="1"/>
        <v>159</v>
      </c>
      <c r="AA44" s="103">
        <f t="shared" si="1"/>
        <v>159</v>
      </c>
      <c r="AB44" s="103">
        <f t="shared" si="1"/>
        <v>159</v>
      </c>
    </row>
    <row r="45" spans="3:28" ht="30" customHeight="1" thickBot="1" x14ac:dyDescent="0.35">
      <c r="C45" s="588" t="s">
        <v>61</v>
      </c>
      <c r="D45" s="589"/>
      <c r="E45" s="473">
        <v>29</v>
      </c>
      <c r="F45" s="455">
        <v>29</v>
      </c>
      <c r="G45" s="455">
        <v>29</v>
      </c>
      <c r="H45" s="474">
        <v>29</v>
      </c>
      <c r="I45" s="19">
        <v>30</v>
      </c>
      <c r="J45" s="13">
        <v>30</v>
      </c>
      <c r="K45" s="13">
        <v>30</v>
      </c>
      <c r="L45" s="25">
        <v>30</v>
      </c>
      <c r="M45" s="511">
        <v>32</v>
      </c>
      <c r="N45" s="512">
        <v>32</v>
      </c>
      <c r="O45" s="512">
        <v>32</v>
      </c>
      <c r="P45" s="513">
        <v>32</v>
      </c>
      <c r="Q45" s="27">
        <v>33</v>
      </c>
      <c r="R45" s="15">
        <v>33</v>
      </c>
      <c r="S45" s="15">
        <v>33</v>
      </c>
      <c r="T45" s="52">
        <v>33</v>
      </c>
      <c r="U45" s="37">
        <v>36</v>
      </c>
      <c r="V45" s="16">
        <v>36</v>
      </c>
      <c r="W45" s="16">
        <v>36</v>
      </c>
      <c r="X45" s="38">
        <v>36</v>
      </c>
      <c r="Y45" s="34">
        <f>E45+I45+M45+Q45+U45</f>
        <v>160</v>
      </c>
      <c r="Z45" s="34">
        <f>F45+J45+N45+R45+V45</f>
        <v>160</v>
      </c>
      <c r="AA45" s="34">
        <f>G45+K45+O45+S45+W45</f>
        <v>160</v>
      </c>
      <c r="AB45" s="34">
        <f>H45+L45+P45+T45+X45</f>
        <v>160</v>
      </c>
    </row>
    <row r="46" spans="3:28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8" spans="3:28" ht="15" thickBot="1" x14ac:dyDescent="0.35"/>
    <row r="49" spans="3:28" ht="15.75" customHeight="1" x14ac:dyDescent="0.3">
      <c r="C49" s="584" t="s">
        <v>0</v>
      </c>
      <c r="D49" s="586" t="s">
        <v>1</v>
      </c>
      <c r="E49" s="584" t="s">
        <v>65</v>
      </c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76"/>
    </row>
    <row r="50" spans="3:28" ht="16.2" thickBot="1" x14ac:dyDescent="0.35">
      <c r="C50" s="611"/>
      <c r="D50" s="612"/>
      <c r="E50" s="622" t="s">
        <v>2</v>
      </c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23"/>
      <c r="Y50" s="623"/>
      <c r="Z50" s="623"/>
      <c r="AA50" s="623"/>
      <c r="AB50" s="624"/>
    </row>
    <row r="51" spans="3:28" ht="15.6" x14ac:dyDescent="0.3">
      <c r="C51" s="611"/>
      <c r="D51" s="612"/>
      <c r="E51" s="636" t="str">
        <f>E4</f>
        <v>2022-2023</v>
      </c>
      <c r="F51" s="637"/>
      <c r="G51" s="637"/>
      <c r="H51" s="648"/>
      <c r="I51" s="584" t="str">
        <f>I4</f>
        <v>2023-2024</v>
      </c>
      <c r="J51" s="585"/>
      <c r="K51" s="585"/>
      <c r="L51" s="576"/>
      <c r="M51" s="655" t="str">
        <f>M4</f>
        <v>2024-2025</v>
      </c>
      <c r="N51" s="656"/>
      <c r="O51" s="656"/>
      <c r="P51" s="657"/>
      <c r="Q51" s="584" t="str">
        <f>Q4</f>
        <v>2025-2026</v>
      </c>
      <c r="R51" s="585"/>
      <c r="S51" s="585"/>
      <c r="T51" s="576"/>
      <c r="U51" s="587" t="str">
        <f>U4</f>
        <v>2026-2027</v>
      </c>
      <c r="V51" s="585"/>
      <c r="W51" s="585"/>
      <c r="X51" s="586"/>
      <c r="Y51" s="584" t="s">
        <v>67</v>
      </c>
      <c r="Z51" s="585"/>
      <c r="AA51" s="585"/>
      <c r="AB51" s="576"/>
    </row>
    <row r="52" spans="3:28" ht="34.5" customHeight="1" x14ac:dyDescent="0.3">
      <c r="C52" s="611"/>
      <c r="D52" s="612"/>
      <c r="E52" s="409" t="s">
        <v>5</v>
      </c>
      <c r="F52" s="410" t="s">
        <v>6</v>
      </c>
      <c r="G52" s="410" t="s">
        <v>7</v>
      </c>
      <c r="H52" s="420" t="s">
        <v>8</v>
      </c>
      <c r="I52" s="40" t="s">
        <v>9</v>
      </c>
      <c r="J52" s="6" t="s">
        <v>10</v>
      </c>
      <c r="K52" s="6" t="s">
        <v>11</v>
      </c>
      <c r="L52" s="41" t="s">
        <v>12</v>
      </c>
      <c r="M52" s="514" t="s">
        <v>14</v>
      </c>
      <c r="N52" s="489" t="s">
        <v>15</v>
      </c>
      <c r="O52" s="489" t="s">
        <v>16</v>
      </c>
      <c r="P52" s="515" t="s">
        <v>17</v>
      </c>
      <c r="Q52" s="45" t="s">
        <v>18</v>
      </c>
      <c r="R52" s="8" t="s">
        <v>19</v>
      </c>
      <c r="S52" s="8" t="s">
        <v>20</v>
      </c>
      <c r="T52" s="46" t="s">
        <v>21</v>
      </c>
      <c r="U52" s="44" t="s">
        <v>22</v>
      </c>
      <c r="V52" s="9" t="s">
        <v>23</v>
      </c>
      <c r="W52" s="9" t="s">
        <v>24</v>
      </c>
      <c r="X52" s="229" t="s">
        <v>40</v>
      </c>
      <c r="Y52" s="53" t="s">
        <v>87</v>
      </c>
      <c r="Z52" s="54" t="s">
        <v>88</v>
      </c>
      <c r="AA52" s="54" t="s">
        <v>89</v>
      </c>
      <c r="AB52" s="55" t="s">
        <v>90</v>
      </c>
    </row>
    <row r="53" spans="3:28" ht="31.8" thickBot="1" x14ac:dyDescent="0.35">
      <c r="C53" s="611"/>
      <c r="D53" s="1" t="s">
        <v>68</v>
      </c>
      <c r="E53" s="457">
        <v>35</v>
      </c>
      <c r="F53" s="422">
        <v>35</v>
      </c>
      <c r="G53" s="422">
        <v>35</v>
      </c>
      <c r="H53" s="423">
        <v>35</v>
      </c>
      <c r="I53" s="295">
        <v>34</v>
      </c>
      <c r="J53" s="296">
        <v>34</v>
      </c>
      <c r="K53" s="296">
        <v>34</v>
      </c>
      <c r="L53" s="298">
        <v>34</v>
      </c>
      <c r="M53" s="516">
        <v>34</v>
      </c>
      <c r="N53" s="517">
        <v>34</v>
      </c>
      <c r="O53" s="517">
        <v>34</v>
      </c>
      <c r="P53" s="518">
        <v>34</v>
      </c>
      <c r="Q53" s="295">
        <v>34</v>
      </c>
      <c r="R53" s="296">
        <v>34</v>
      </c>
      <c r="S53" s="296">
        <v>34</v>
      </c>
      <c r="T53" s="298">
        <v>34</v>
      </c>
      <c r="U53" s="299">
        <v>34</v>
      </c>
      <c r="V53" s="296">
        <v>34</v>
      </c>
      <c r="W53" s="296">
        <v>34</v>
      </c>
      <c r="X53" s="297">
        <v>34</v>
      </c>
      <c r="Y53" s="406"/>
      <c r="Z53" s="407"/>
      <c r="AA53" s="407"/>
      <c r="AB53" s="408"/>
    </row>
    <row r="54" spans="3:28" ht="30" customHeight="1" x14ac:dyDescent="0.3">
      <c r="C54" s="575" t="s">
        <v>25</v>
      </c>
      <c r="D54" s="17" t="s">
        <v>26</v>
      </c>
      <c r="E54" s="459">
        <f t="shared" ref="E54:X54" si="8">E6*E$53</f>
        <v>175</v>
      </c>
      <c r="F54" s="425">
        <f t="shared" si="8"/>
        <v>175</v>
      </c>
      <c r="G54" s="425">
        <f t="shared" si="8"/>
        <v>175</v>
      </c>
      <c r="H54" s="426">
        <f t="shared" si="8"/>
        <v>175</v>
      </c>
      <c r="I54" s="203">
        <f t="shared" si="8"/>
        <v>204</v>
      </c>
      <c r="J54" s="188">
        <f t="shared" si="8"/>
        <v>204</v>
      </c>
      <c r="K54" s="188">
        <f t="shared" si="8"/>
        <v>204</v>
      </c>
      <c r="L54" s="204">
        <f t="shared" si="8"/>
        <v>204</v>
      </c>
      <c r="M54" s="519">
        <f t="shared" si="8"/>
        <v>170</v>
      </c>
      <c r="N54" s="520">
        <f t="shared" si="8"/>
        <v>170</v>
      </c>
      <c r="O54" s="520">
        <f t="shared" si="8"/>
        <v>170</v>
      </c>
      <c r="P54" s="521">
        <f t="shared" si="8"/>
        <v>170</v>
      </c>
      <c r="Q54" s="220">
        <f t="shared" si="8"/>
        <v>102</v>
      </c>
      <c r="R54" s="190">
        <f t="shared" si="8"/>
        <v>102</v>
      </c>
      <c r="S54" s="190">
        <f t="shared" si="8"/>
        <v>102</v>
      </c>
      <c r="T54" s="221">
        <f t="shared" si="8"/>
        <v>102</v>
      </c>
      <c r="U54" s="216">
        <f t="shared" si="8"/>
        <v>102</v>
      </c>
      <c r="V54" s="191">
        <f t="shared" si="8"/>
        <v>102</v>
      </c>
      <c r="W54" s="191">
        <f t="shared" si="8"/>
        <v>102</v>
      </c>
      <c r="X54" s="230">
        <f t="shared" si="8"/>
        <v>102</v>
      </c>
      <c r="Y54" s="235">
        <f>E54+I54+M54+Q54+U54</f>
        <v>753</v>
      </c>
      <c r="Z54" s="4">
        <f>F54+J54+N54+R54+V54</f>
        <v>753</v>
      </c>
      <c r="AA54" s="4">
        <f>G54+K54+O54+S54+W54</f>
        <v>753</v>
      </c>
      <c r="AB54" s="192">
        <f>H54+L54+P54+T54+X54</f>
        <v>753</v>
      </c>
    </row>
    <row r="55" spans="3:28" ht="30" customHeight="1" x14ac:dyDescent="0.3">
      <c r="C55" s="575"/>
      <c r="D55" s="17" t="s">
        <v>27</v>
      </c>
      <c r="E55" s="461">
        <f t="shared" ref="E55:X55" si="9">E7*E$53</f>
        <v>105</v>
      </c>
      <c r="F55" s="412">
        <f t="shared" si="9"/>
        <v>105</v>
      </c>
      <c r="G55" s="412">
        <f t="shared" si="9"/>
        <v>105</v>
      </c>
      <c r="H55" s="428">
        <f t="shared" si="9"/>
        <v>105</v>
      </c>
      <c r="I55" s="205">
        <f t="shared" si="9"/>
        <v>102</v>
      </c>
      <c r="J55" s="60">
        <f t="shared" si="9"/>
        <v>102</v>
      </c>
      <c r="K55" s="60">
        <f t="shared" si="9"/>
        <v>102</v>
      </c>
      <c r="L55" s="206">
        <f t="shared" si="9"/>
        <v>102</v>
      </c>
      <c r="M55" s="522">
        <f t="shared" si="9"/>
        <v>68</v>
      </c>
      <c r="N55" s="491">
        <f t="shared" si="9"/>
        <v>68</v>
      </c>
      <c r="O55" s="491">
        <f t="shared" si="9"/>
        <v>68</v>
      </c>
      <c r="P55" s="523">
        <f t="shared" si="9"/>
        <v>68</v>
      </c>
      <c r="Q55" s="222">
        <f t="shared" si="9"/>
        <v>68</v>
      </c>
      <c r="R55" s="72">
        <f t="shared" si="9"/>
        <v>68</v>
      </c>
      <c r="S55" s="72">
        <f t="shared" si="9"/>
        <v>68</v>
      </c>
      <c r="T55" s="223">
        <f t="shared" si="9"/>
        <v>68</v>
      </c>
      <c r="U55" s="217">
        <f t="shared" si="9"/>
        <v>102</v>
      </c>
      <c r="V55" s="69">
        <f t="shared" si="9"/>
        <v>102</v>
      </c>
      <c r="W55" s="69">
        <f t="shared" si="9"/>
        <v>102</v>
      </c>
      <c r="X55" s="231">
        <f t="shared" si="9"/>
        <v>102</v>
      </c>
      <c r="Y55" s="236">
        <f t="shared" ref="Y55:AB91" si="10">E55+I55+M55+Q55+U55</f>
        <v>445</v>
      </c>
      <c r="Z55" s="10">
        <f t="shared" si="10"/>
        <v>445</v>
      </c>
      <c r="AA55" s="10">
        <f t="shared" si="10"/>
        <v>445</v>
      </c>
      <c r="AB55" s="11">
        <f t="shared" si="10"/>
        <v>445</v>
      </c>
    </row>
    <row r="56" spans="3:28" ht="30" customHeight="1" x14ac:dyDescent="0.3">
      <c r="C56" s="570" t="s">
        <v>31</v>
      </c>
      <c r="D56" s="17" t="s">
        <v>31</v>
      </c>
      <c r="E56" s="461">
        <f t="shared" ref="E56:X56" si="11">E8*E$53</f>
        <v>70</v>
      </c>
      <c r="F56" s="412">
        <f t="shared" si="11"/>
        <v>70</v>
      </c>
      <c r="G56" s="412">
        <f t="shared" si="11"/>
        <v>70</v>
      </c>
      <c r="H56" s="428">
        <f t="shared" si="11"/>
        <v>70</v>
      </c>
      <c r="I56" s="205">
        <f t="shared" si="11"/>
        <v>68</v>
      </c>
      <c r="J56" s="60">
        <f t="shared" si="11"/>
        <v>68</v>
      </c>
      <c r="K56" s="60">
        <f t="shared" si="11"/>
        <v>68</v>
      </c>
      <c r="L56" s="206">
        <f t="shared" si="11"/>
        <v>68</v>
      </c>
      <c r="M56" s="522">
        <f t="shared" si="11"/>
        <v>68</v>
      </c>
      <c r="N56" s="491">
        <f t="shared" si="11"/>
        <v>68</v>
      </c>
      <c r="O56" s="491">
        <f t="shared" si="11"/>
        <v>68</v>
      </c>
      <c r="P56" s="523">
        <f t="shared" si="11"/>
        <v>68</v>
      </c>
      <c r="Q56" s="222">
        <f t="shared" si="11"/>
        <v>68</v>
      </c>
      <c r="R56" s="72">
        <f t="shared" si="11"/>
        <v>68</v>
      </c>
      <c r="S56" s="72">
        <f t="shared" si="11"/>
        <v>68</v>
      </c>
      <c r="T56" s="223">
        <f t="shared" si="11"/>
        <v>68</v>
      </c>
      <c r="U56" s="217">
        <f t="shared" si="11"/>
        <v>68</v>
      </c>
      <c r="V56" s="69">
        <f t="shared" si="11"/>
        <v>68</v>
      </c>
      <c r="W56" s="69">
        <f t="shared" si="11"/>
        <v>68</v>
      </c>
      <c r="X56" s="231">
        <f t="shared" si="11"/>
        <v>68</v>
      </c>
      <c r="Y56" s="236">
        <f t="shared" si="10"/>
        <v>342</v>
      </c>
      <c r="Z56" s="10">
        <f t="shared" si="10"/>
        <v>342</v>
      </c>
      <c r="AA56" s="10">
        <f t="shared" si="10"/>
        <v>342</v>
      </c>
      <c r="AB56" s="11">
        <f t="shared" si="10"/>
        <v>342</v>
      </c>
    </row>
    <row r="57" spans="3:28" ht="30" customHeight="1" x14ac:dyDescent="0.3">
      <c r="C57" s="575" t="s">
        <v>33</v>
      </c>
      <c r="D57" s="17" t="s">
        <v>66</v>
      </c>
      <c r="E57" s="461">
        <f t="shared" ref="E57:X57" si="12">E9*E$53</f>
        <v>70</v>
      </c>
      <c r="F57" s="412">
        <f t="shared" si="12"/>
        <v>70</v>
      </c>
      <c r="G57" s="412">
        <f t="shared" si="12"/>
        <v>70</v>
      </c>
      <c r="H57" s="428">
        <f t="shared" si="12"/>
        <v>70</v>
      </c>
      <c r="I57" s="205">
        <f t="shared" si="12"/>
        <v>68</v>
      </c>
      <c r="J57" s="60">
        <f t="shared" si="12"/>
        <v>68</v>
      </c>
      <c r="K57" s="60">
        <f t="shared" si="12"/>
        <v>68</v>
      </c>
      <c r="L57" s="206">
        <f t="shared" si="12"/>
        <v>68</v>
      </c>
      <c r="M57" s="522">
        <f t="shared" si="12"/>
        <v>68</v>
      </c>
      <c r="N57" s="491">
        <f t="shared" si="12"/>
        <v>68</v>
      </c>
      <c r="O57" s="491">
        <f t="shared" si="12"/>
        <v>68</v>
      </c>
      <c r="P57" s="523">
        <f t="shared" si="12"/>
        <v>68</v>
      </c>
      <c r="Q57" s="222">
        <f t="shared" si="12"/>
        <v>68</v>
      </c>
      <c r="R57" s="72">
        <f t="shared" si="12"/>
        <v>68</v>
      </c>
      <c r="S57" s="72">
        <f t="shared" si="12"/>
        <v>68</v>
      </c>
      <c r="T57" s="223">
        <f t="shared" si="12"/>
        <v>68</v>
      </c>
      <c r="U57" s="217">
        <f t="shared" si="12"/>
        <v>85</v>
      </c>
      <c r="V57" s="69">
        <f t="shared" si="12"/>
        <v>85</v>
      </c>
      <c r="W57" s="69">
        <f t="shared" si="12"/>
        <v>85</v>
      </c>
      <c r="X57" s="231">
        <f t="shared" si="12"/>
        <v>85</v>
      </c>
      <c r="Y57" s="236">
        <f t="shared" si="10"/>
        <v>359</v>
      </c>
      <c r="Z57" s="10">
        <f t="shared" si="10"/>
        <v>359</v>
      </c>
      <c r="AA57" s="10">
        <f t="shared" si="10"/>
        <v>359</v>
      </c>
      <c r="AB57" s="11">
        <f t="shared" si="10"/>
        <v>359</v>
      </c>
    </row>
    <row r="58" spans="3:28" ht="30" customHeight="1" x14ac:dyDescent="0.3">
      <c r="C58" s="575"/>
      <c r="D58" s="17" t="s">
        <v>34</v>
      </c>
      <c r="E58" s="461">
        <f t="shared" ref="E58:X58" si="13">E10*E$53</f>
        <v>0</v>
      </c>
      <c r="F58" s="412">
        <f t="shared" si="13"/>
        <v>0</v>
      </c>
      <c r="G58" s="412">
        <f t="shared" si="13"/>
        <v>0</v>
      </c>
      <c r="H58" s="428">
        <f t="shared" si="13"/>
        <v>0</v>
      </c>
      <c r="I58" s="205">
        <f t="shared" si="13"/>
        <v>34</v>
      </c>
      <c r="J58" s="60">
        <f t="shared" si="13"/>
        <v>34</v>
      </c>
      <c r="K58" s="60">
        <f t="shared" si="13"/>
        <v>34</v>
      </c>
      <c r="L58" s="206">
        <f t="shared" si="13"/>
        <v>34</v>
      </c>
      <c r="M58" s="522">
        <f t="shared" si="13"/>
        <v>34</v>
      </c>
      <c r="N58" s="491">
        <f t="shared" si="13"/>
        <v>34</v>
      </c>
      <c r="O58" s="491">
        <f t="shared" si="13"/>
        <v>34</v>
      </c>
      <c r="P58" s="523">
        <f t="shared" si="13"/>
        <v>34</v>
      </c>
      <c r="Q58" s="222">
        <f t="shared" si="13"/>
        <v>34</v>
      </c>
      <c r="R58" s="72">
        <f t="shared" si="13"/>
        <v>34</v>
      </c>
      <c r="S58" s="72">
        <f t="shared" si="13"/>
        <v>34</v>
      </c>
      <c r="T58" s="223">
        <f t="shared" si="13"/>
        <v>34</v>
      </c>
      <c r="U58" s="217">
        <f t="shared" si="13"/>
        <v>34</v>
      </c>
      <c r="V58" s="69">
        <f t="shared" si="13"/>
        <v>34</v>
      </c>
      <c r="W58" s="69">
        <f t="shared" si="13"/>
        <v>34</v>
      </c>
      <c r="X58" s="231">
        <f t="shared" si="13"/>
        <v>34</v>
      </c>
      <c r="Y58" s="236">
        <f t="shared" si="10"/>
        <v>136</v>
      </c>
      <c r="Z58" s="10">
        <f t="shared" si="10"/>
        <v>136</v>
      </c>
      <c r="AA58" s="10">
        <f t="shared" si="10"/>
        <v>136</v>
      </c>
      <c r="AB58" s="11">
        <f t="shared" si="10"/>
        <v>136</v>
      </c>
    </row>
    <row r="59" spans="3:28" ht="30" customHeight="1" x14ac:dyDescent="0.3">
      <c r="C59" s="575"/>
      <c r="D59" s="17" t="s">
        <v>35</v>
      </c>
      <c r="E59" s="461">
        <f t="shared" ref="E59:X59" si="14">E11*E$53</f>
        <v>35</v>
      </c>
      <c r="F59" s="412">
        <f t="shared" si="14"/>
        <v>35</v>
      </c>
      <c r="G59" s="412">
        <f t="shared" si="14"/>
        <v>35</v>
      </c>
      <c r="H59" s="428">
        <f t="shared" si="14"/>
        <v>35</v>
      </c>
      <c r="I59" s="205">
        <f t="shared" si="14"/>
        <v>34</v>
      </c>
      <c r="J59" s="60">
        <f t="shared" si="14"/>
        <v>34</v>
      </c>
      <c r="K59" s="60">
        <f t="shared" si="14"/>
        <v>34</v>
      </c>
      <c r="L59" s="206">
        <f t="shared" si="14"/>
        <v>34</v>
      </c>
      <c r="M59" s="522">
        <f t="shared" si="14"/>
        <v>68</v>
      </c>
      <c r="N59" s="491">
        <f t="shared" si="14"/>
        <v>68</v>
      </c>
      <c r="O59" s="491">
        <f t="shared" si="14"/>
        <v>68</v>
      </c>
      <c r="P59" s="523">
        <f t="shared" si="14"/>
        <v>68</v>
      </c>
      <c r="Q59" s="222">
        <f t="shared" si="14"/>
        <v>68</v>
      </c>
      <c r="R59" s="72">
        <f t="shared" si="14"/>
        <v>68</v>
      </c>
      <c r="S59" s="72">
        <f t="shared" si="14"/>
        <v>68</v>
      </c>
      <c r="T59" s="223">
        <f t="shared" si="14"/>
        <v>68</v>
      </c>
      <c r="U59" s="217">
        <f t="shared" si="14"/>
        <v>68</v>
      </c>
      <c r="V59" s="69">
        <f t="shared" si="14"/>
        <v>68</v>
      </c>
      <c r="W59" s="69">
        <f t="shared" si="14"/>
        <v>68</v>
      </c>
      <c r="X59" s="231">
        <f t="shared" si="14"/>
        <v>68</v>
      </c>
      <c r="Y59" s="236">
        <f t="shared" si="10"/>
        <v>273</v>
      </c>
      <c r="Z59" s="10">
        <f t="shared" si="10"/>
        <v>273</v>
      </c>
      <c r="AA59" s="10">
        <f t="shared" si="10"/>
        <v>273</v>
      </c>
      <c r="AB59" s="11">
        <f t="shared" si="10"/>
        <v>273</v>
      </c>
    </row>
    <row r="60" spans="3:28" ht="30" customHeight="1" x14ac:dyDescent="0.3">
      <c r="C60" s="575" t="s">
        <v>36</v>
      </c>
      <c r="D60" s="17" t="s">
        <v>37</v>
      </c>
      <c r="E60" s="461">
        <f t="shared" ref="E60:X60" si="15">E12*E$53</f>
        <v>175</v>
      </c>
      <c r="F60" s="412">
        <f t="shared" si="15"/>
        <v>175</v>
      </c>
      <c r="G60" s="412">
        <f t="shared" si="15"/>
        <v>175</v>
      </c>
      <c r="H60" s="428">
        <f t="shared" si="15"/>
        <v>175</v>
      </c>
      <c r="I60" s="205">
        <f t="shared" si="15"/>
        <v>170</v>
      </c>
      <c r="J60" s="60">
        <f t="shared" si="15"/>
        <v>170</v>
      </c>
      <c r="K60" s="60">
        <f t="shared" si="15"/>
        <v>170</v>
      </c>
      <c r="L60" s="206">
        <f t="shared" si="15"/>
        <v>170</v>
      </c>
      <c r="M60" s="522">
        <f t="shared" si="15"/>
        <v>0</v>
      </c>
      <c r="N60" s="491">
        <f t="shared" si="15"/>
        <v>0</v>
      </c>
      <c r="O60" s="491">
        <f t="shared" si="15"/>
        <v>0</v>
      </c>
      <c r="P60" s="523">
        <f t="shared" si="15"/>
        <v>0</v>
      </c>
      <c r="Q60" s="222">
        <f t="shared" si="15"/>
        <v>0</v>
      </c>
      <c r="R60" s="72">
        <f t="shared" si="15"/>
        <v>0</v>
      </c>
      <c r="S60" s="72">
        <f t="shared" si="15"/>
        <v>0</v>
      </c>
      <c r="T60" s="223">
        <f t="shared" si="15"/>
        <v>0</v>
      </c>
      <c r="U60" s="217">
        <f t="shared" si="15"/>
        <v>0</v>
      </c>
      <c r="V60" s="69">
        <f t="shared" si="15"/>
        <v>0</v>
      </c>
      <c r="W60" s="69">
        <f t="shared" si="15"/>
        <v>0</v>
      </c>
      <c r="X60" s="231">
        <f t="shared" si="15"/>
        <v>0</v>
      </c>
      <c r="Y60" s="236">
        <f t="shared" si="10"/>
        <v>345</v>
      </c>
      <c r="Z60" s="10">
        <f t="shared" si="10"/>
        <v>345</v>
      </c>
      <c r="AA60" s="10">
        <f t="shared" si="10"/>
        <v>345</v>
      </c>
      <c r="AB60" s="11">
        <f t="shared" si="10"/>
        <v>345</v>
      </c>
    </row>
    <row r="61" spans="3:28" ht="30" customHeight="1" x14ac:dyDescent="0.3">
      <c r="C61" s="575"/>
      <c r="D61" s="17" t="s">
        <v>38</v>
      </c>
      <c r="E61" s="461">
        <f t="shared" ref="E61:X61" si="16">E13*E$53</f>
        <v>0</v>
      </c>
      <c r="F61" s="412">
        <f t="shared" si="16"/>
        <v>0</v>
      </c>
      <c r="G61" s="412">
        <f t="shared" si="16"/>
        <v>0</v>
      </c>
      <c r="H61" s="428">
        <f t="shared" si="16"/>
        <v>0</v>
      </c>
      <c r="I61" s="205">
        <f t="shared" si="16"/>
        <v>0</v>
      </c>
      <c r="J61" s="60">
        <f t="shared" si="16"/>
        <v>0</v>
      </c>
      <c r="K61" s="60">
        <f t="shared" si="16"/>
        <v>0</v>
      </c>
      <c r="L61" s="206">
        <f t="shared" si="16"/>
        <v>0</v>
      </c>
      <c r="M61" s="522">
        <f t="shared" si="16"/>
        <v>102</v>
      </c>
      <c r="N61" s="491">
        <f t="shared" si="16"/>
        <v>102</v>
      </c>
      <c r="O61" s="491">
        <f t="shared" si="16"/>
        <v>102</v>
      </c>
      <c r="P61" s="523">
        <f t="shared" si="16"/>
        <v>102</v>
      </c>
      <c r="Q61" s="222">
        <f t="shared" si="16"/>
        <v>102</v>
      </c>
      <c r="R61" s="72">
        <f t="shared" si="16"/>
        <v>102</v>
      </c>
      <c r="S61" s="72">
        <f t="shared" si="16"/>
        <v>102</v>
      </c>
      <c r="T61" s="223">
        <f t="shared" si="16"/>
        <v>102</v>
      </c>
      <c r="U61" s="217">
        <f t="shared" si="16"/>
        <v>102</v>
      </c>
      <c r="V61" s="69">
        <f t="shared" si="16"/>
        <v>102</v>
      </c>
      <c r="W61" s="69">
        <f t="shared" si="16"/>
        <v>102</v>
      </c>
      <c r="X61" s="231">
        <f t="shared" si="16"/>
        <v>102</v>
      </c>
      <c r="Y61" s="236">
        <f t="shared" si="10"/>
        <v>306</v>
      </c>
      <c r="Z61" s="10">
        <f t="shared" si="10"/>
        <v>306</v>
      </c>
      <c r="AA61" s="10">
        <f t="shared" si="10"/>
        <v>306</v>
      </c>
      <c r="AB61" s="11">
        <f t="shared" si="10"/>
        <v>306</v>
      </c>
    </row>
    <row r="62" spans="3:28" ht="30" customHeight="1" x14ac:dyDescent="0.3">
      <c r="C62" s="575"/>
      <c r="D62" s="17" t="s">
        <v>39</v>
      </c>
      <c r="E62" s="461">
        <f t="shared" ref="E62:X62" si="17">E14*E$53</f>
        <v>0</v>
      </c>
      <c r="F62" s="412">
        <f t="shared" si="17"/>
        <v>0</v>
      </c>
      <c r="G62" s="412">
        <f t="shared" si="17"/>
        <v>0</v>
      </c>
      <c r="H62" s="428">
        <f t="shared" si="17"/>
        <v>0</v>
      </c>
      <c r="I62" s="205">
        <f t="shared" si="17"/>
        <v>0</v>
      </c>
      <c r="J62" s="60">
        <f t="shared" si="17"/>
        <v>0</v>
      </c>
      <c r="K62" s="60">
        <f t="shared" si="17"/>
        <v>0</v>
      </c>
      <c r="L62" s="206">
        <f t="shared" si="17"/>
        <v>0</v>
      </c>
      <c r="M62" s="522">
        <f t="shared" si="17"/>
        <v>68</v>
      </c>
      <c r="N62" s="491">
        <f t="shared" si="17"/>
        <v>68</v>
      </c>
      <c r="O62" s="491">
        <f t="shared" si="17"/>
        <v>68</v>
      </c>
      <c r="P62" s="523">
        <f t="shared" si="17"/>
        <v>68</v>
      </c>
      <c r="Q62" s="222">
        <f t="shared" si="17"/>
        <v>68</v>
      </c>
      <c r="R62" s="72">
        <f t="shared" si="17"/>
        <v>68</v>
      </c>
      <c r="S62" s="72">
        <f t="shared" si="17"/>
        <v>68</v>
      </c>
      <c r="T62" s="223">
        <f t="shared" si="17"/>
        <v>68</v>
      </c>
      <c r="U62" s="217">
        <f t="shared" si="17"/>
        <v>68</v>
      </c>
      <c r="V62" s="69">
        <f t="shared" si="17"/>
        <v>68</v>
      </c>
      <c r="W62" s="69">
        <f t="shared" si="17"/>
        <v>68</v>
      </c>
      <c r="X62" s="231">
        <f t="shared" si="17"/>
        <v>68</v>
      </c>
      <c r="Y62" s="236">
        <f t="shared" si="10"/>
        <v>204</v>
      </c>
      <c r="Z62" s="10">
        <f t="shared" si="10"/>
        <v>204</v>
      </c>
      <c r="AA62" s="10">
        <f t="shared" si="10"/>
        <v>204</v>
      </c>
      <c r="AB62" s="11">
        <f t="shared" si="10"/>
        <v>204</v>
      </c>
    </row>
    <row r="63" spans="3:28" ht="30" customHeight="1" x14ac:dyDescent="0.3">
      <c r="C63" s="575"/>
      <c r="D63" s="17" t="s">
        <v>122</v>
      </c>
      <c r="E63" s="461">
        <v>0</v>
      </c>
      <c r="F63" s="412">
        <v>0</v>
      </c>
      <c r="G63" s="412">
        <v>0</v>
      </c>
      <c r="H63" s="428">
        <v>0</v>
      </c>
      <c r="I63" s="205">
        <v>0</v>
      </c>
      <c r="J63" s="60">
        <v>0</v>
      </c>
      <c r="K63" s="60">
        <v>0</v>
      </c>
      <c r="L63" s="206">
        <v>0</v>
      </c>
      <c r="M63" s="522">
        <v>34</v>
      </c>
      <c r="N63" s="491">
        <v>34</v>
      </c>
      <c r="O63" s="491">
        <v>34</v>
      </c>
      <c r="P63" s="523">
        <v>34</v>
      </c>
      <c r="Q63" s="222">
        <v>34</v>
      </c>
      <c r="R63" s="72">
        <v>34</v>
      </c>
      <c r="S63" s="72">
        <v>34</v>
      </c>
      <c r="T63" s="223">
        <v>34</v>
      </c>
      <c r="U63" s="217">
        <v>34</v>
      </c>
      <c r="V63" s="69">
        <v>34</v>
      </c>
      <c r="W63" s="69">
        <v>34</v>
      </c>
      <c r="X63" s="231">
        <v>34</v>
      </c>
      <c r="Y63" s="236">
        <f t="shared" si="10"/>
        <v>102</v>
      </c>
      <c r="Z63" s="10">
        <f t="shared" si="10"/>
        <v>102</v>
      </c>
      <c r="AA63" s="10">
        <f t="shared" si="10"/>
        <v>102</v>
      </c>
      <c r="AB63" s="11">
        <f t="shared" si="10"/>
        <v>102</v>
      </c>
    </row>
    <row r="64" spans="3:28" ht="30" customHeight="1" x14ac:dyDescent="0.3">
      <c r="C64" s="575"/>
      <c r="D64" s="17" t="s">
        <v>41</v>
      </c>
      <c r="E64" s="461">
        <f t="shared" ref="E64:X64" si="18">E16*E$53</f>
        <v>0</v>
      </c>
      <c r="F64" s="412">
        <f t="shared" si="18"/>
        <v>0</v>
      </c>
      <c r="G64" s="412">
        <f t="shared" si="18"/>
        <v>0</v>
      </c>
      <c r="H64" s="428">
        <f t="shared" si="18"/>
        <v>0</v>
      </c>
      <c r="I64" s="205">
        <f t="shared" si="18"/>
        <v>0</v>
      </c>
      <c r="J64" s="60">
        <f t="shared" si="18"/>
        <v>0</v>
      </c>
      <c r="K64" s="60">
        <f t="shared" si="18"/>
        <v>0</v>
      </c>
      <c r="L64" s="206">
        <f t="shared" si="18"/>
        <v>0</v>
      </c>
      <c r="M64" s="522">
        <f t="shared" si="18"/>
        <v>34</v>
      </c>
      <c r="N64" s="491">
        <f t="shared" si="18"/>
        <v>34</v>
      </c>
      <c r="O64" s="491">
        <f t="shared" si="18"/>
        <v>34</v>
      </c>
      <c r="P64" s="523">
        <f t="shared" si="18"/>
        <v>34</v>
      </c>
      <c r="Q64" s="222">
        <f t="shared" si="18"/>
        <v>34</v>
      </c>
      <c r="R64" s="72">
        <f t="shared" si="18"/>
        <v>34</v>
      </c>
      <c r="S64" s="72">
        <f t="shared" si="18"/>
        <v>34</v>
      </c>
      <c r="T64" s="223">
        <f t="shared" si="18"/>
        <v>34</v>
      </c>
      <c r="U64" s="217">
        <f t="shared" si="18"/>
        <v>34</v>
      </c>
      <c r="V64" s="69">
        <f t="shared" si="18"/>
        <v>34</v>
      </c>
      <c r="W64" s="69">
        <f t="shared" si="18"/>
        <v>34</v>
      </c>
      <c r="X64" s="231">
        <f t="shared" si="18"/>
        <v>34</v>
      </c>
      <c r="Y64" s="236">
        <f t="shared" si="10"/>
        <v>102</v>
      </c>
      <c r="Z64" s="10">
        <f t="shared" si="10"/>
        <v>102</v>
      </c>
      <c r="AA64" s="10">
        <f t="shared" si="10"/>
        <v>102</v>
      </c>
      <c r="AB64" s="11">
        <f t="shared" si="10"/>
        <v>102</v>
      </c>
    </row>
    <row r="65" spans="3:28" ht="30" customHeight="1" x14ac:dyDescent="0.3">
      <c r="C65" s="405" t="s">
        <v>42</v>
      </c>
      <c r="D65" s="17" t="s">
        <v>42</v>
      </c>
      <c r="E65" s="461">
        <f t="shared" ref="E65:X65" si="19">E17*E$53</f>
        <v>35</v>
      </c>
      <c r="F65" s="412">
        <f t="shared" si="19"/>
        <v>35</v>
      </c>
      <c r="G65" s="412">
        <f t="shared" si="19"/>
        <v>35</v>
      </c>
      <c r="H65" s="428">
        <f t="shared" si="19"/>
        <v>35</v>
      </c>
      <c r="I65" s="205">
        <f t="shared" si="19"/>
        <v>34</v>
      </c>
      <c r="J65" s="60">
        <f t="shared" si="19"/>
        <v>34</v>
      </c>
      <c r="K65" s="60">
        <f t="shared" si="19"/>
        <v>34</v>
      </c>
      <c r="L65" s="206">
        <f t="shared" si="19"/>
        <v>34</v>
      </c>
      <c r="M65" s="522">
        <f t="shared" si="19"/>
        <v>0</v>
      </c>
      <c r="N65" s="491">
        <f t="shared" si="19"/>
        <v>0</v>
      </c>
      <c r="O65" s="491">
        <f t="shared" si="19"/>
        <v>0</v>
      </c>
      <c r="P65" s="523">
        <f t="shared" si="19"/>
        <v>0</v>
      </c>
      <c r="Q65" s="222">
        <f t="shared" si="19"/>
        <v>0</v>
      </c>
      <c r="R65" s="72">
        <f t="shared" si="19"/>
        <v>0</v>
      </c>
      <c r="S65" s="72">
        <f t="shared" si="19"/>
        <v>0</v>
      </c>
      <c r="T65" s="223">
        <f t="shared" si="19"/>
        <v>0</v>
      </c>
      <c r="U65" s="217">
        <f t="shared" si="19"/>
        <v>0</v>
      </c>
      <c r="V65" s="69">
        <f t="shared" si="19"/>
        <v>0</v>
      </c>
      <c r="W65" s="69">
        <f t="shared" si="19"/>
        <v>0</v>
      </c>
      <c r="X65" s="231">
        <f t="shared" si="19"/>
        <v>0</v>
      </c>
      <c r="Y65" s="236">
        <f t="shared" si="10"/>
        <v>69</v>
      </c>
      <c r="Z65" s="10">
        <f t="shared" si="10"/>
        <v>69</v>
      </c>
      <c r="AA65" s="10">
        <f t="shared" si="10"/>
        <v>69</v>
      </c>
      <c r="AB65" s="11">
        <f t="shared" si="10"/>
        <v>69</v>
      </c>
    </row>
    <row r="66" spans="3:28" ht="30" customHeight="1" x14ac:dyDescent="0.3">
      <c r="C66" s="575" t="s">
        <v>43</v>
      </c>
      <c r="D66" s="17" t="s">
        <v>44</v>
      </c>
      <c r="E66" s="461">
        <f t="shared" ref="E66:X66" si="20">E18*E$53</f>
        <v>0</v>
      </c>
      <c r="F66" s="412">
        <f t="shared" si="20"/>
        <v>0</v>
      </c>
      <c r="G66" s="412">
        <f t="shared" si="20"/>
        <v>0</v>
      </c>
      <c r="H66" s="428">
        <f t="shared" si="20"/>
        <v>0</v>
      </c>
      <c r="I66" s="205">
        <f t="shared" si="20"/>
        <v>0</v>
      </c>
      <c r="J66" s="60">
        <f t="shared" si="20"/>
        <v>0</v>
      </c>
      <c r="K66" s="60">
        <f t="shared" si="20"/>
        <v>0</v>
      </c>
      <c r="L66" s="206">
        <f t="shared" si="20"/>
        <v>0</v>
      </c>
      <c r="M66" s="522">
        <f t="shared" si="20"/>
        <v>68</v>
      </c>
      <c r="N66" s="491">
        <f t="shared" si="20"/>
        <v>68</v>
      </c>
      <c r="O66" s="491">
        <f t="shared" si="20"/>
        <v>68</v>
      </c>
      <c r="P66" s="523">
        <f t="shared" si="20"/>
        <v>68</v>
      </c>
      <c r="Q66" s="222">
        <f t="shared" si="20"/>
        <v>68</v>
      </c>
      <c r="R66" s="72">
        <f t="shared" si="20"/>
        <v>68</v>
      </c>
      <c r="S66" s="72">
        <f t="shared" si="20"/>
        <v>68</v>
      </c>
      <c r="T66" s="223">
        <f t="shared" si="20"/>
        <v>68</v>
      </c>
      <c r="U66" s="217">
        <f t="shared" si="20"/>
        <v>102</v>
      </c>
      <c r="V66" s="69">
        <f t="shared" si="20"/>
        <v>102</v>
      </c>
      <c r="W66" s="69">
        <f t="shared" si="20"/>
        <v>102</v>
      </c>
      <c r="X66" s="231">
        <f t="shared" si="20"/>
        <v>102</v>
      </c>
      <c r="Y66" s="236">
        <f t="shared" si="10"/>
        <v>238</v>
      </c>
      <c r="Z66" s="10">
        <f t="shared" si="10"/>
        <v>238</v>
      </c>
      <c r="AA66" s="10">
        <f t="shared" si="10"/>
        <v>238</v>
      </c>
      <c r="AB66" s="11">
        <f t="shared" si="10"/>
        <v>238</v>
      </c>
    </row>
    <row r="67" spans="3:28" ht="30" customHeight="1" x14ac:dyDescent="0.3">
      <c r="C67" s="575"/>
      <c r="D67" s="17" t="s">
        <v>45</v>
      </c>
      <c r="E67" s="461">
        <f t="shared" ref="E67:X67" si="21">E19*E$53</f>
        <v>0</v>
      </c>
      <c r="F67" s="412">
        <f t="shared" si="21"/>
        <v>0</v>
      </c>
      <c r="G67" s="412">
        <f t="shared" si="21"/>
        <v>0</v>
      </c>
      <c r="H67" s="428">
        <f t="shared" si="21"/>
        <v>0</v>
      </c>
      <c r="I67" s="205">
        <f t="shared" si="21"/>
        <v>0</v>
      </c>
      <c r="J67" s="60">
        <f t="shared" si="21"/>
        <v>0</v>
      </c>
      <c r="K67" s="60">
        <f t="shared" si="21"/>
        <v>0</v>
      </c>
      <c r="L67" s="206">
        <f t="shared" si="21"/>
        <v>0</v>
      </c>
      <c r="M67" s="522">
        <f t="shared" si="21"/>
        <v>0</v>
      </c>
      <c r="N67" s="491">
        <f t="shared" si="21"/>
        <v>0</v>
      </c>
      <c r="O67" s="491">
        <f t="shared" si="21"/>
        <v>0</v>
      </c>
      <c r="P67" s="523">
        <f t="shared" si="21"/>
        <v>0</v>
      </c>
      <c r="Q67" s="222">
        <f t="shared" si="21"/>
        <v>68</v>
      </c>
      <c r="R67" s="72">
        <f t="shared" si="21"/>
        <v>68</v>
      </c>
      <c r="S67" s="72">
        <f t="shared" si="21"/>
        <v>68</v>
      </c>
      <c r="T67" s="223">
        <f t="shared" si="21"/>
        <v>68</v>
      </c>
      <c r="U67" s="217">
        <f t="shared" si="21"/>
        <v>68</v>
      </c>
      <c r="V67" s="69">
        <f t="shared" si="21"/>
        <v>68</v>
      </c>
      <c r="W67" s="69">
        <f t="shared" si="21"/>
        <v>68</v>
      </c>
      <c r="X67" s="231">
        <f t="shared" si="21"/>
        <v>68</v>
      </c>
      <c r="Y67" s="236">
        <f t="shared" si="10"/>
        <v>136</v>
      </c>
      <c r="Z67" s="10">
        <f t="shared" si="10"/>
        <v>136</v>
      </c>
      <c r="AA67" s="10">
        <f t="shared" si="10"/>
        <v>136</v>
      </c>
      <c r="AB67" s="11">
        <f t="shared" si="10"/>
        <v>136</v>
      </c>
    </row>
    <row r="68" spans="3:28" ht="30" customHeight="1" x14ac:dyDescent="0.3">
      <c r="C68" s="575"/>
      <c r="D68" s="17" t="s">
        <v>46</v>
      </c>
      <c r="E68" s="461">
        <f t="shared" ref="E68:X68" si="22">E20*E$53</f>
        <v>35</v>
      </c>
      <c r="F68" s="412">
        <f t="shared" si="22"/>
        <v>35</v>
      </c>
      <c r="G68" s="412">
        <f t="shared" si="22"/>
        <v>35</v>
      </c>
      <c r="H68" s="428">
        <f t="shared" si="22"/>
        <v>35</v>
      </c>
      <c r="I68" s="205">
        <f t="shared" si="22"/>
        <v>34</v>
      </c>
      <c r="J68" s="60">
        <f t="shared" si="22"/>
        <v>34</v>
      </c>
      <c r="K68" s="60">
        <f t="shared" si="22"/>
        <v>34</v>
      </c>
      <c r="L68" s="206">
        <f t="shared" si="22"/>
        <v>34</v>
      </c>
      <c r="M68" s="522">
        <f t="shared" si="22"/>
        <v>34</v>
      </c>
      <c r="N68" s="491">
        <f t="shared" si="22"/>
        <v>34</v>
      </c>
      <c r="O68" s="491">
        <f t="shared" si="22"/>
        <v>34</v>
      </c>
      <c r="P68" s="523">
        <f t="shared" si="22"/>
        <v>34</v>
      </c>
      <c r="Q68" s="222">
        <f t="shared" si="22"/>
        <v>34</v>
      </c>
      <c r="R68" s="72">
        <f t="shared" si="22"/>
        <v>34</v>
      </c>
      <c r="S68" s="72">
        <f t="shared" si="22"/>
        <v>34</v>
      </c>
      <c r="T68" s="223">
        <f t="shared" si="22"/>
        <v>34</v>
      </c>
      <c r="U68" s="217">
        <f t="shared" si="22"/>
        <v>68</v>
      </c>
      <c r="V68" s="69">
        <f t="shared" si="22"/>
        <v>68</v>
      </c>
      <c r="W68" s="69">
        <f t="shared" si="22"/>
        <v>68</v>
      </c>
      <c r="X68" s="231">
        <f t="shared" si="22"/>
        <v>68</v>
      </c>
      <c r="Y68" s="236">
        <f t="shared" si="10"/>
        <v>205</v>
      </c>
      <c r="Z68" s="10">
        <f t="shared" si="10"/>
        <v>205</v>
      </c>
      <c r="AA68" s="10">
        <f t="shared" si="10"/>
        <v>205</v>
      </c>
      <c r="AB68" s="11">
        <f t="shared" si="10"/>
        <v>205</v>
      </c>
    </row>
    <row r="69" spans="3:28" ht="30" customHeight="1" x14ac:dyDescent="0.3">
      <c r="C69" s="575" t="s">
        <v>47</v>
      </c>
      <c r="D69" s="17" t="s">
        <v>48</v>
      </c>
      <c r="E69" s="461">
        <f t="shared" ref="E69:X69" si="23">E21*E$53</f>
        <v>35</v>
      </c>
      <c r="F69" s="412">
        <f t="shared" si="23"/>
        <v>35</v>
      </c>
      <c r="G69" s="412">
        <f t="shared" si="23"/>
        <v>35</v>
      </c>
      <c r="H69" s="428">
        <f t="shared" si="23"/>
        <v>35</v>
      </c>
      <c r="I69" s="205">
        <f t="shared" si="23"/>
        <v>34</v>
      </c>
      <c r="J69" s="60">
        <f t="shared" si="23"/>
        <v>34</v>
      </c>
      <c r="K69" s="60">
        <f t="shared" si="23"/>
        <v>34</v>
      </c>
      <c r="L69" s="206">
        <f t="shared" si="23"/>
        <v>34</v>
      </c>
      <c r="M69" s="522">
        <f t="shared" si="23"/>
        <v>34</v>
      </c>
      <c r="N69" s="491">
        <f t="shared" si="23"/>
        <v>34</v>
      </c>
      <c r="O69" s="491">
        <f t="shared" si="23"/>
        <v>34</v>
      </c>
      <c r="P69" s="523">
        <f t="shared" si="23"/>
        <v>34</v>
      </c>
      <c r="Q69" s="222">
        <f t="shared" si="23"/>
        <v>0</v>
      </c>
      <c r="R69" s="72">
        <f t="shared" si="23"/>
        <v>0</v>
      </c>
      <c r="S69" s="72">
        <f t="shared" si="23"/>
        <v>0</v>
      </c>
      <c r="T69" s="223">
        <f t="shared" si="23"/>
        <v>0</v>
      </c>
      <c r="U69" s="217">
        <f t="shared" si="23"/>
        <v>0</v>
      </c>
      <c r="V69" s="69">
        <f t="shared" si="23"/>
        <v>0</v>
      </c>
      <c r="W69" s="69">
        <f t="shared" si="23"/>
        <v>0</v>
      </c>
      <c r="X69" s="231">
        <f t="shared" si="23"/>
        <v>0</v>
      </c>
      <c r="Y69" s="236">
        <f t="shared" si="10"/>
        <v>103</v>
      </c>
      <c r="Z69" s="10">
        <f t="shared" si="10"/>
        <v>103</v>
      </c>
      <c r="AA69" s="10">
        <f t="shared" si="10"/>
        <v>103</v>
      </c>
      <c r="AB69" s="11">
        <f t="shared" si="10"/>
        <v>103</v>
      </c>
    </row>
    <row r="70" spans="3:28" ht="30" customHeight="1" x14ac:dyDescent="0.3">
      <c r="C70" s="575"/>
      <c r="D70" s="17" t="s">
        <v>49</v>
      </c>
      <c r="E70" s="461">
        <f t="shared" ref="E70:X70" si="24">E22*E$53</f>
        <v>35</v>
      </c>
      <c r="F70" s="412">
        <f t="shared" si="24"/>
        <v>35</v>
      </c>
      <c r="G70" s="412">
        <f t="shared" si="24"/>
        <v>35</v>
      </c>
      <c r="H70" s="428">
        <f t="shared" si="24"/>
        <v>35</v>
      </c>
      <c r="I70" s="205">
        <f t="shared" si="24"/>
        <v>34</v>
      </c>
      <c r="J70" s="60">
        <f t="shared" si="24"/>
        <v>34</v>
      </c>
      <c r="K70" s="60">
        <f t="shared" si="24"/>
        <v>34</v>
      </c>
      <c r="L70" s="206">
        <f t="shared" si="24"/>
        <v>34</v>
      </c>
      <c r="M70" s="522">
        <f t="shared" si="24"/>
        <v>34</v>
      </c>
      <c r="N70" s="491">
        <f t="shared" si="24"/>
        <v>34</v>
      </c>
      <c r="O70" s="491">
        <f t="shared" si="24"/>
        <v>34</v>
      </c>
      <c r="P70" s="523">
        <f t="shared" si="24"/>
        <v>34</v>
      </c>
      <c r="Q70" s="222">
        <f t="shared" si="24"/>
        <v>34</v>
      </c>
      <c r="R70" s="72">
        <f t="shared" si="24"/>
        <v>34</v>
      </c>
      <c r="S70" s="72">
        <f t="shared" si="24"/>
        <v>34</v>
      </c>
      <c r="T70" s="223">
        <f t="shared" si="24"/>
        <v>34</v>
      </c>
      <c r="U70" s="217">
        <f t="shared" si="24"/>
        <v>0</v>
      </c>
      <c r="V70" s="69">
        <f t="shared" si="24"/>
        <v>0</v>
      </c>
      <c r="W70" s="69">
        <f t="shared" si="24"/>
        <v>0</v>
      </c>
      <c r="X70" s="231">
        <f t="shared" si="24"/>
        <v>0</v>
      </c>
      <c r="Y70" s="236">
        <f t="shared" si="10"/>
        <v>137</v>
      </c>
      <c r="Z70" s="10">
        <f t="shared" si="10"/>
        <v>137</v>
      </c>
      <c r="AA70" s="10">
        <f t="shared" si="10"/>
        <v>137</v>
      </c>
      <c r="AB70" s="11">
        <f t="shared" si="10"/>
        <v>137</v>
      </c>
    </row>
    <row r="71" spans="3:28" ht="30" customHeight="1" x14ac:dyDescent="0.3">
      <c r="C71" s="405" t="s">
        <v>50</v>
      </c>
      <c r="D71" s="17" t="s">
        <v>50</v>
      </c>
      <c r="E71" s="461">
        <f t="shared" ref="E71:X71" si="25">E23*E$53</f>
        <v>70</v>
      </c>
      <c r="F71" s="412">
        <f t="shared" si="25"/>
        <v>70</v>
      </c>
      <c r="G71" s="412">
        <f t="shared" si="25"/>
        <v>70</v>
      </c>
      <c r="H71" s="428">
        <f t="shared" si="25"/>
        <v>70</v>
      </c>
      <c r="I71" s="205">
        <f t="shared" si="25"/>
        <v>68</v>
      </c>
      <c r="J71" s="60">
        <f t="shared" si="25"/>
        <v>68</v>
      </c>
      <c r="K71" s="60">
        <f t="shared" si="25"/>
        <v>68</v>
      </c>
      <c r="L71" s="206">
        <f t="shared" si="25"/>
        <v>68</v>
      </c>
      <c r="M71" s="522">
        <f t="shared" si="25"/>
        <v>34</v>
      </c>
      <c r="N71" s="491">
        <f t="shared" si="25"/>
        <v>34</v>
      </c>
      <c r="O71" s="491">
        <f t="shared" si="25"/>
        <v>34</v>
      </c>
      <c r="P71" s="523">
        <f t="shared" si="25"/>
        <v>34</v>
      </c>
      <c r="Q71" s="222">
        <f t="shared" si="25"/>
        <v>34</v>
      </c>
      <c r="R71" s="72">
        <f t="shared" si="25"/>
        <v>34</v>
      </c>
      <c r="S71" s="72">
        <f t="shared" si="25"/>
        <v>34</v>
      </c>
      <c r="T71" s="223">
        <f t="shared" si="25"/>
        <v>34</v>
      </c>
      <c r="U71" s="217">
        <f t="shared" si="25"/>
        <v>34</v>
      </c>
      <c r="V71" s="69">
        <f t="shared" si="25"/>
        <v>34</v>
      </c>
      <c r="W71" s="69">
        <f t="shared" si="25"/>
        <v>34</v>
      </c>
      <c r="X71" s="231">
        <f t="shared" si="25"/>
        <v>34</v>
      </c>
      <c r="Y71" s="236">
        <f t="shared" si="10"/>
        <v>240</v>
      </c>
      <c r="Z71" s="10">
        <f t="shared" si="10"/>
        <v>240</v>
      </c>
      <c r="AA71" s="10">
        <f t="shared" si="10"/>
        <v>240</v>
      </c>
      <c r="AB71" s="11">
        <f t="shared" si="10"/>
        <v>240</v>
      </c>
    </row>
    <row r="72" spans="3:28" ht="30" customHeight="1" x14ac:dyDescent="0.3">
      <c r="C72" s="575" t="s">
        <v>51</v>
      </c>
      <c r="D72" s="17" t="s">
        <v>52</v>
      </c>
      <c r="E72" s="461">
        <f t="shared" ref="E72:X72" si="26">E24*E$53</f>
        <v>70</v>
      </c>
      <c r="F72" s="412">
        <f t="shared" si="26"/>
        <v>70</v>
      </c>
      <c r="G72" s="412">
        <f t="shared" si="26"/>
        <v>70</v>
      </c>
      <c r="H72" s="428">
        <f t="shared" si="26"/>
        <v>70</v>
      </c>
      <c r="I72" s="205">
        <f t="shared" si="26"/>
        <v>68</v>
      </c>
      <c r="J72" s="60">
        <f t="shared" si="26"/>
        <v>68</v>
      </c>
      <c r="K72" s="60">
        <f t="shared" si="26"/>
        <v>68</v>
      </c>
      <c r="L72" s="206">
        <f t="shared" si="26"/>
        <v>68</v>
      </c>
      <c r="M72" s="522">
        <f t="shared" si="26"/>
        <v>68</v>
      </c>
      <c r="N72" s="491">
        <f t="shared" si="26"/>
        <v>68</v>
      </c>
      <c r="O72" s="491">
        <f t="shared" si="26"/>
        <v>68</v>
      </c>
      <c r="P72" s="523">
        <f t="shared" si="26"/>
        <v>68</v>
      </c>
      <c r="Q72" s="222">
        <f t="shared" si="26"/>
        <v>68</v>
      </c>
      <c r="R72" s="72">
        <f t="shared" si="26"/>
        <v>68</v>
      </c>
      <c r="S72" s="72">
        <f t="shared" si="26"/>
        <v>68</v>
      </c>
      <c r="T72" s="223">
        <f t="shared" si="26"/>
        <v>68</v>
      </c>
      <c r="U72" s="217">
        <f t="shared" si="26"/>
        <v>68</v>
      </c>
      <c r="V72" s="69">
        <f t="shared" si="26"/>
        <v>68</v>
      </c>
      <c r="W72" s="69">
        <f t="shared" si="26"/>
        <v>68</v>
      </c>
      <c r="X72" s="231">
        <f t="shared" si="26"/>
        <v>68</v>
      </c>
      <c r="Y72" s="236">
        <f t="shared" si="10"/>
        <v>342</v>
      </c>
      <c r="Z72" s="10">
        <f t="shared" si="10"/>
        <v>342</v>
      </c>
      <c r="AA72" s="10">
        <f t="shared" si="10"/>
        <v>342</v>
      </c>
      <c r="AB72" s="11">
        <f t="shared" si="10"/>
        <v>342</v>
      </c>
    </row>
    <row r="73" spans="3:28" ht="30" customHeight="1" thickBot="1" x14ac:dyDescent="0.35">
      <c r="C73" s="592"/>
      <c r="D73" s="47" t="s">
        <v>53</v>
      </c>
      <c r="E73" s="462">
        <f t="shared" ref="E73:X73" si="27">E25*E$53</f>
        <v>0</v>
      </c>
      <c r="F73" s="414">
        <f t="shared" si="27"/>
        <v>0</v>
      </c>
      <c r="G73" s="414">
        <f t="shared" si="27"/>
        <v>0</v>
      </c>
      <c r="H73" s="430">
        <f t="shared" si="27"/>
        <v>0</v>
      </c>
      <c r="I73" s="239">
        <f t="shared" si="27"/>
        <v>0</v>
      </c>
      <c r="J73" s="140">
        <f t="shared" si="27"/>
        <v>0</v>
      </c>
      <c r="K73" s="140">
        <f t="shared" si="27"/>
        <v>0</v>
      </c>
      <c r="L73" s="240">
        <f t="shared" si="27"/>
        <v>0</v>
      </c>
      <c r="M73" s="524">
        <f t="shared" si="27"/>
        <v>34</v>
      </c>
      <c r="N73" s="493">
        <f t="shared" si="27"/>
        <v>34</v>
      </c>
      <c r="O73" s="493">
        <f t="shared" si="27"/>
        <v>34</v>
      </c>
      <c r="P73" s="525">
        <f t="shared" si="27"/>
        <v>34</v>
      </c>
      <c r="Q73" s="243">
        <f t="shared" si="27"/>
        <v>34</v>
      </c>
      <c r="R73" s="146">
        <f t="shared" si="27"/>
        <v>34</v>
      </c>
      <c r="S73" s="146">
        <f t="shared" si="27"/>
        <v>34</v>
      </c>
      <c r="T73" s="244">
        <f t="shared" si="27"/>
        <v>34</v>
      </c>
      <c r="U73" s="245">
        <f t="shared" si="27"/>
        <v>34</v>
      </c>
      <c r="V73" s="149">
        <f t="shared" si="27"/>
        <v>34</v>
      </c>
      <c r="W73" s="149">
        <f t="shared" si="27"/>
        <v>34</v>
      </c>
      <c r="X73" s="246">
        <f t="shared" si="27"/>
        <v>34</v>
      </c>
      <c r="Y73" s="247">
        <f t="shared" si="10"/>
        <v>102</v>
      </c>
      <c r="Z73" s="248">
        <f t="shared" si="10"/>
        <v>102</v>
      </c>
      <c r="AA73" s="248">
        <f t="shared" si="10"/>
        <v>102</v>
      </c>
      <c r="AB73" s="48">
        <f t="shared" si="10"/>
        <v>102</v>
      </c>
    </row>
    <row r="74" spans="3:28" ht="30" customHeight="1" thickBot="1" x14ac:dyDescent="0.35">
      <c r="C74" s="629" t="s">
        <v>54</v>
      </c>
      <c r="D74" s="630"/>
      <c r="E74" s="540">
        <f t="shared" ref="E74:X74" si="28">E26*E$53</f>
        <v>910</v>
      </c>
      <c r="F74" s="541">
        <f t="shared" si="28"/>
        <v>910</v>
      </c>
      <c r="G74" s="541">
        <f t="shared" si="28"/>
        <v>910</v>
      </c>
      <c r="H74" s="542">
        <f t="shared" si="28"/>
        <v>910</v>
      </c>
      <c r="I74" s="257">
        <f t="shared" si="28"/>
        <v>952</v>
      </c>
      <c r="J74" s="168">
        <f t="shared" si="28"/>
        <v>952</v>
      </c>
      <c r="K74" s="168">
        <f t="shared" si="28"/>
        <v>952</v>
      </c>
      <c r="L74" s="258">
        <f t="shared" si="28"/>
        <v>952</v>
      </c>
      <c r="M74" s="526">
        <f t="shared" si="28"/>
        <v>1020</v>
      </c>
      <c r="N74" s="527">
        <f t="shared" si="28"/>
        <v>1020</v>
      </c>
      <c r="O74" s="527">
        <f t="shared" si="28"/>
        <v>1020</v>
      </c>
      <c r="P74" s="528">
        <f t="shared" si="28"/>
        <v>1020</v>
      </c>
      <c r="Q74" s="261">
        <f t="shared" si="28"/>
        <v>986</v>
      </c>
      <c r="R74" s="170">
        <f t="shared" si="28"/>
        <v>986</v>
      </c>
      <c r="S74" s="170">
        <f t="shared" si="28"/>
        <v>986</v>
      </c>
      <c r="T74" s="262">
        <f t="shared" si="28"/>
        <v>986</v>
      </c>
      <c r="U74" s="263">
        <f t="shared" si="28"/>
        <v>1071</v>
      </c>
      <c r="V74" s="173">
        <f t="shared" si="28"/>
        <v>1071</v>
      </c>
      <c r="W74" s="173">
        <f t="shared" si="28"/>
        <v>1071</v>
      </c>
      <c r="X74" s="264">
        <f t="shared" si="28"/>
        <v>1071</v>
      </c>
      <c r="Y74" s="265">
        <f t="shared" si="10"/>
        <v>4939</v>
      </c>
      <c r="Z74" s="266">
        <f t="shared" si="10"/>
        <v>4939</v>
      </c>
      <c r="AA74" s="266">
        <f t="shared" si="10"/>
        <v>4939</v>
      </c>
      <c r="AB74" s="267">
        <f t="shared" si="10"/>
        <v>4939</v>
      </c>
    </row>
    <row r="75" spans="3:28" ht="30" customHeight="1" thickBot="1" x14ac:dyDescent="0.35">
      <c r="C75" s="641" t="s">
        <v>128</v>
      </c>
      <c r="D75" s="642"/>
      <c r="E75" s="459">
        <f>E27*E$53</f>
        <v>105</v>
      </c>
      <c r="F75" s="425">
        <f>F27*F$53</f>
        <v>105</v>
      </c>
      <c r="G75" s="425">
        <f>G27*G$53</f>
        <v>105</v>
      </c>
      <c r="H75" s="426">
        <f>H27*H$53</f>
        <v>105</v>
      </c>
      <c r="I75" s="203">
        <v>68</v>
      </c>
      <c r="J75" s="188">
        <v>68</v>
      </c>
      <c r="K75" s="188">
        <v>68</v>
      </c>
      <c r="L75" s="204">
        <v>68</v>
      </c>
      <c r="M75" s="519">
        <f t="shared" ref="M75:X75" si="29">M27*M$53</f>
        <v>0</v>
      </c>
      <c r="N75" s="520">
        <f t="shared" si="29"/>
        <v>0</v>
      </c>
      <c r="O75" s="520">
        <f t="shared" si="29"/>
        <v>0</v>
      </c>
      <c r="P75" s="521">
        <f t="shared" si="29"/>
        <v>0</v>
      </c>
      <c r="Q75" s="220">
        <f t="shared" si="29"/>
        <v>0</v>
      </c>
      <c r="R75" s="190">
        <f t="shared" si="29"/>
        <v>0</v>
      </c>
      <c r="S75" s="190">
        <f t="shared" si="29"/>
        <v>0</v>
      </c>
      <c r="T75" s="403">
        <f t="shared" si="29"/>
        <v>0</v>
      </c>
      <c r="U75" s="216">
        <f t="shared" si="29"/>
        <v>0</v>
      </c>
      <c r="V75" s="191">
        <f t="shared" si="29"/>
        <v>0</v>
      </c>
      <c r="W75" s="191">
        <f t="shared" si="29"/>
        <v>0</v>
      </c>
      <c r="X75" s="230">
        <f t="shared" si="29"/>
        <v>0</v>
      </c>
      <c r="Y75" s="235">
        <f t="shared" ref="Y75" si="30">E75+I75+M75+Q75+U75</f>
        <v>173</v>
      </c>
      <c r="Z75" s="4">
        <f t="shared" ref="Z75" si="31">F75+J75+N75+R75+V75</f>
        <v>173</v>
      </c>
      <c r="AA75" s="4">
        <f t="shared" ref="AA75" si="32">G75+K75+O75+S75+W75</f>
        <v>173</v>
      </c>
      <c r="AB75" s="192">
        <f t="shared" ref="AB75" si="33">H75+L75+P75+T75+X75</f>
        <v>173</v>
      </c>
    </row>
    <row r="76" spans="3:28" ht="30" customHeight="1" x14ac:dyDescent="0.3">
      <c r="C76" s="660" t="str">
        <f>C28</f>
        <v>Искусство родного края</v>
      </c>
      <c r="D76" s="661"/>
      <c r="E76" s="459">
        <f t="shared" ref="E76:X76" si="34">E28*E$53</f>
        <v>0</v>
      </c>
      <c r="F76" s="425">
        <f t="shared" si="34"/>
        <v>0</v>
      </c>
      <c r="G76" s="425">
        <f t="shared" si="34"/>
        <v>0</v>
      </c>
      <c r="H76" s="426">
        <f t="shared" si="34"/>
        <v>0</v>
      </c>
      <c r="I76" s="203">
        <f t="shared" si="34"/>
        <v>0</v>
      </c>
      <c r="J76" s="188">
        <f t="shared" si="34"/>
        <v>0</v>
      </c>
      <c r="K76" s="188">
        <f t="shared" si="34"/>
        <v>0</v>
      </c>
      <c r="L76" s="204">
        <f t="shared" si="34"/>
        <v>0</v>
      </c>
      <c r="M76" s="519">
        <f t="shared" si="34"/>
        <v>0</v>
      </c>
      <c r="N76" s="520">
        <f t="shared" si="34"/>
        <v>0</v>
      </c>
      <c r="O76" s="520">
        <f t="shared" si="34"/>
        <v>0</v>
      </c>
      <c r="P76" s="521">
        <f t="shared" si="34"/>
        <v>0</v>
      </c>
      <c r="Q76" s="220">
        <f t="shared" si="34"/>
        <v>34</v>
      </c>
      <c r="R76" s="190">
        <f t="shared" si="34"/>
        <v>34</v>
      </c>
      <c r="S76" s="190">
        <f t="shared" si="34"/>
        <v>34</v>
      </c>
      <c r="T76" s="403">
        <f t="shared" si="34"/>
        <v>34</v>
      </c>
      <c r="U76" s="216">
        <f t="shared" si="34"/>
        <v>0</v>
      </c>
      <c r="V76" s="191">
        <f t="shared" si="34"/>
        <v>0</v>
      </c>
      <c r="W76" s="191">
        <f t="shared" si="34"/>
        <v>0</v>
      </c>
      <c r="X76" s="230">
        <f t="shared" si="34"/>
        <v>0</v>
      </c>
      <c r="Y76" s="235">
        <f t="shared" si="10"/>
        <v>34</v>
      </c>
      <c r="Z76" s="4">
        <f t="shared" si="10"/>
        <v>34</v>
      </c>
      <c r="AA76" s="4">
        <f t="shared" si="10"/>
        <v>34</v>
      </c>
      <c r="AB76" s="192">
        <f t="shared" si="10"/>
        <v>34</v>
      </c>
    </row>
    <row r="77" spans="3:28" ht="30" customHeight="1" x14ac:dyDescent="0.3">
      <c r="C77" s="660" t="str">
        <f>C29</f>
        <v>Человек имеет право</v>
      </c>
      <c r="D77" s="661"/>
      <c r="E77" s="461">
        <f t="shared" ref="E77:X77" si="35">E29*E$53</f>
        <v>0</v>
      </c>
      <c r="F77" s="412">
        <f t="shared" si="35"/>
        <v>0</v>
      </c>
      <c r="G77" s="412">
        <f t="shared" si="35"/>
        <v>0</v>
      </c>
      <c r="H77" s="428">
        <f t="shared" si="35"/>
        <v>0</v>
      </c>
      <c r="I77" s="205">
        <f t="shared" si="35"/>
        <v>0</v>
      </c>
      <c r="J77" s="60">
        <f t="shared" si="35"/>
        <v>0</v>
      </c>
      <c r="K77" s="60">
        <f t="shared" si="35"/>
        <v>0</v>
      </c>
      <c r="L77" s="206">
        <f t="shared" si="35"/>
        <v>0</v>
      </c>
      <c r="M77" s="522">
        <f t="shared" si="35"/>
        <v>0</v>
      </c>
      <c r="N77" s="491">
        <f t="shared" si="35"/>
        <v>0</v>
      </c>
      <c r="O77" s="491">
        <f t="shared" si="35"/>
        <v>0</v>
      </c>
      <c r="P77" s="523">
        <f t="shared" si="35"/>
        <v>0</v>
      </c>
      <c r="Q77" s="222">
        <f t="shared" si="35"/>
        <v>0</v>
      </c>
      <c r="R77" s="72">
        <f t="shared" si="35"/>
        <v>0</v>
      </c>
      <c r="S77" s="72">
        <f t="shared" si="35"/>
        <v>0</v>
      </c>
      <c r="T77" s="224">
        <f t="shared" si="35"/>
        <v>0</v>
      </c>
      <c r="U77" s="217">
        <f t="shared" si="35"/>
        <v>34</v>
      </c>
      <c r="V77" s="69">
        <f t="shared" si="35"/>
        <v>34</v>
      </c>
      <c r="W77" s="69">
        <f t="shared" si="35"/>
        <v>34</v>
      </c>
      <c r="X77" s="231">
        <f t="shared" si="35"/>
        <v>34</v>
      </c>
      <c r="Y77" s="236">
        <f t="shared" si="10"/>
        <v>34</v>
      </c>
      <c r="Z77" s="10">
        <f t="shared" si="10"/>
        <v>34</v>
      </c>
      <c r="AA77" s="10">
        <f t="shared" si="10"/>
        <v>34</v>
      </c>
      <c r="AB77" s="11">
        <f t="shared" si="10"/>
        <v>34</v>
      </c>
    </row>
    <row r="78" spans="3:28" ht="30" customHeight="1" x14ac:dyDescent="0.3">
      <c r="C78" s="660" t="str">
        <f>C30</f>
        <v>Информатика для начинающих</v>
      </c>
      <c r="D78" s="661"/>
      <c r="E78" s="461">
        <f t="shared" ref="E78:X78" si="36">E30*E$53</f>
        <v>35</v>
      </c>
      <c r="F78" s="412">
        <f t="shared" si="36"/>
        <v>35</v>
      </c>
      <c r="G78" s="412">
        <f t="shared" si="36"/>
        <v>35</v>
      </c>
      <c r="H78" s="428">
        <f t="shared" si="36"/>
        <v>35</v>
      </c>
      <c r="I78" s="205">
        <f t="shared" si="36"/>
        <v>0</v>
      </c>
      <c r="J78" s="60">
        <f t="shared" si="36"/>
        <v>0</v>
      </c>
      <c r="K78" s="60">
        <f t="shared" si="36"/>
        <v>0</v>
      </c>
      <c r="L78" s="206">
        <f t="shared" si="36"/>
        <v>0</v>
      </c>
      <c r="M78" s="522">
        <f t="shared" si="36"/>
        <v>0</v>
      </c>
      <c r="N78" s="491">
        <f t="shared" si="36"/>
        <v>0</v>
      </c>
      <c r="O78" s="491">
        <f t="shared" si="36"/>
        <v>0</v>
      </c>
      <c r="P78" s="523">
        <f t="shared" si="36"/>
        <v>0</v>
      </c>
      <c r="Q78" s="222">
        <f t="shared" si="36"/>
        <v>0</v>
      </c>
      <c r="R78" s="72">
        <f t="shared" si="36"/>
        <v>0</v>
      </c>
      <c r="S78" s="72">
        <f t="shared" si="36"/>
        <v>0</v>
      </c>
      <c r="T78" s="224">
        <f t="shared" si="36"/>
        <v>0</v>
      </c>
      <c r="U78" s="217">
        <f t="shared" si="36"/>
        <v>0</v>
      </c>
      <c r="V78" s="69">
        <f t="shared" si="36"/>
        <v>0</v>
      </c>
      <c r="W78" s="69">
        <f t="shared" si="36"/>
        <v>0</v>
      </c>
      <c r="X78" s="231">
        <f t="shared" si="36"/>
        <v>0</v>
      </c>
      <c r="Y78" s="236">
        <f t="shared" si="10"/>
        <v>35</v>
      </c>
      <c r="Z78" s="10">
        <f t="shared" si="10"/>
        <v>35</v>
      </c>
      <c r="AA78" s="10">
        <f t="shared" si="10"/>
        <v>35</v>
      </c>
      <c r="AB78" s="11">
        <f>H78+L78+P78+T78+X78</f>
        <v>35</v>
      </c>
    </row>
    <row r="79" spans="3:28" ht="30" customHeight="1" x14ac:dyDescent="0.3">
      <c r="C79" s="664" t="s">
        <v>109</v>
      </c>
      <c r="D79" s="665"/>
      <c r="E79" s="461">
        <f>E31*E$53</f>
        <v>35</v>
      </c>
      <c r="F79" s="414">
        <v>0</v>
      </c>
      <c r="G79" s="414">
        <v>0</v>
      </c>
      <c r="H79" s="430">
        <v>0</v>
      </c>
      <c r="I79" s="205">
        <f>I31*I$53</f>
        <v>34</v>
      </c>
      <c r="J79" s="60">
        <f>J31*J$53</f>
        <v>0</v>
      </c>
      <c r="K79" s="60">
        <f>K31*K$53</f>
        <v>0</v>
      </c>
      <c r="L79" s="206">
        <f>L31*L$53</f>
        <v>0</v>
      </c>
      <c r="M79" s="524">
        <v>0</v>
      </c>
      <c r="N79" s="493">
        <v>0</v>
      </c>
      <c r="O79" s="493">
        <v>0</v>
      </c>
      <c r="P79" s="525">
        <v>0</v>
      </c>
      <c r="Q79" s="243">
        <v>0</v>
      </c>
      <c r="R79" s="146">
        <v>0</v>
      </c>
      <c r="S79" s="146">
        <v>0</v>
      </c>
      <c r="T79" s="404">
        <v>0</v>
      </c>
      <c r="U79" s="245">
        <v>0</v>
      </c>
      <c r="V79" s="149">
        <v>0</v>
      </c>
      <c r="W79" s="149">
        <v>0</v>
      </c>
      <c r="X79" s="246">
        <v>0</v>
      </c>
      <c r="Y79" s="236">
        <f t="shared" si="10"/>
        <v>69</v>
      </c>
      <c r="Z79" s="10">
        <f t="shared" si="10"/>
        <v>0</v>
      </c>
      <c r="AA79" s="10">
        <f t="shared" si="10"/>
        <v>0</v>
      </c>
      <c r="AB79" s="11">
        <f t="shared" ref="AB79:AB85" si="37">H79+L79+P79+T79+X79</f>
        <v>0</v>
      </c>
    </row>
    <row r="80" spans="3:28" ht="30" customHeight="1" x14ac:dyDescent="0.3">
      <c r="C80" s="664" t="s">
        <v>131</v>
      </c>
      <c r="D80" s="665"/>
      <c r="E80" s="461">
        <f>E32*E$53</f>
        <v>0</v>
      </c>
      <c r="F80" s="414">
        <v>35</v>
      </c>
      <c r="G80" s="414">
        <v>35</v>
      </c>
      <c r="H80" s="430">
        <v>35</v>
      </c>
      <c r="I80" s="239">
        <v>0</v>
      </c>
      <c r="J80" s="60">
        <f t="shared" ref="J80:L83" si="38">J32*J$53</f>
        <v>0</v>
      </c>
      <c r="K80" s="60">
        <f t="shared" si="38"/>
        <v>0</v>
      </c>
      <c r="L80" s="206">
        <f t="shared" si="38"/>
        <v>0</v>
      </c>
      <c r="M80" s="524">
        <v>0</v>
      </c>
      <c r="N80" s="493">
        <v>0</v>
      </c>
      <c r="O80" s="493">
        <v>0</v>
      </c>
      <c r="P80" s="525">
        <v>0</v>
      </c>
      <c r="Q80" s="243">
        <v>0</v>
      </c>
      <c r="R80" s="146">
        <v>0</v>
      </c>
      <c r="S80" s="146">
        <v>0</v>
      </c>
      <c r="T80" s="404">
        <v>0</v>
      </c>
      <c r="U80" s="245">
        <v>0</v>
      </c>
      <c r="V80" s="149">
        <v>0</v>
      </c>
      <c r="W80" s="149">
        <v>0</v>
      </c>
      <c r="X80" s="246">
        <v>0</v>
      </c>
      <c r="Y80" s="236">
        <f t="shared" si="10"/>
        <v>0</v>
      </c>
      <c r="Z80" s="10">
        <f t="shared" si="10"/>
        <v>35</v>
      </c>
      <c r="AA80" s="10">
        <f t="shared" si="10"/>
        <v>35</v>
      </c>
      <c r="AB80" s="11">
        <f t="shared" si="37"/>
        <v>35</v>
      </c>
    </row>
    <row r="81" spans="3:28" ht="30" customHeight="1" x14ac:dyDescent="0.3">
      <c r="C81" s="664" t="s">
        <v>111</v>
      </c>
      <c r="D81" s="665"/>
      <c r="E81" s="462">
        <v>35</v>
      </c>
      <c r="F81" s="414">
        <v>35</v>
      </c>
      <c r="G81" s="414">
        <v>35</v>
      </c>
      <c r="H81" s="430">
        <v>35</v>
      </c>
      <c r="I81" s="239">
        <v>0</v>
      </c>
      <c r="J81" s="60">
        <f t="shared" si="38"/>
        <v>0</v>
      </c>
      <c r="K81" s="60">
        <f t="shared" si="38"/>
        <v>0</v>
      </c>
      <c r="L81" s="206">
        <f t="shared" si="38"/>
        <v>0</v>
      </c>
      <c r="M81" s="524">
        <v>0</v>
      </c>
      <c r="N81" s="493">
        <v>0</v>
      </c>
      <c r="O81" s="493">
        <v>0</v>
      </c>
      <c r="P81" s="525">
        <v>0</v>
      </c>
      <c r="Q81" s="243">
        <v>0</v>
      </c>
      <c r="R81" s="146">
        <v>0</v>
      </c>
      <c r="S81" s="146">
        <v>0</v>
      </c>
      <c r="T81" s="404">
        <v>0</v>
      </c>
      <c r="U81" s="245">
        <v>0</v>
      </c>
      <c r="V81" s="149">
        <v>0</v>
      </c>
      <c r="W81" s="149">
        <v>0</v>
      </c>
      <c r="X81" s="246">
        <v>0</v>
      </c>
      <c r="Y81" s="236">
        <f t="shared" si="10"/>
        <v>35</v>
      </c>
      <c r="Z81" s="10">
        <f t="shared" si="10"/>
        <v>35</v>
      </c>
      <c r="AA81" s="10">
        <f t="shared" si="10"/>
        <v>35</v>
      </c>
      <c r="AB81" s="11">
        <f t="shared" si="37"/>
        <v>35</v>
      </c>
    </row>
    <row r="82" spans="3:28" ht="30" customHeight="1" x14ac:dyDescent="0.3">
      <c r="C82" s="664" t="s">
        <v>123</v>
      </c>
      <c r="D82" s="665"/>
      <c r="E82" s="462">
        <v>0</v>
      </c>
      <c r="F82" s="414">
        <v>0</v>
      </c>
      <c r="G82" s="414">
        <v>0</v>
      </c>
      <c r="H82" s="430">
        <v>0</v>
      </c>
      <c r="I82" s="239">
        <v>0</v>
      </c>
      <c r="J82" s="60">
        <f t="shared" si="38"/>
        <v>34</v>
      </c>
      <c r="K82" s="60">
        <f t="shared" si="38"/>
        <v>34</v>
      </c>
      <c r="L82" s="206">
        <f t="shared" si="38"/>
        <v>34</v>
      </c>
      <c r="M82" s="524">
        <v>0</v>
      </c>
      <c r="N82" s="493">
        <v>0</v>
      </c>
      <c r="O82" s="493">
        <v>0</v>
      </c>
      <c r="P82" s="525">
        <v>0</v>
      </c>
      <c r="Q82" s="243">
        <v>0</v>
      </c>
      <c r="R82" s="146">
        <v>0</v>
      </c>
      <c r="S82" s="146">
        <v>0</v>
      </c>
      <c r="T82" s="404">
        <v>0</v>
      </c>
      <c r="U82" s="245">
        <v>0</v>
      </c>
      <c r="V82" s="149">
        <v>0</v>
      </c>
      <c r="W82" s="149">
        <v>0</v>
      </c>
      <c r="X82" s="246">
        <v>0</v>
      </c>
      <c r="Y82" s="236">
        <f t="shared" si="10"/>
        <v>0</v>
      </c>
      <c r="Z82" s="10">
        <f t="shared" si="10"/>
        <v>34</v>
      </c>
      <c r="AA82" s="10">
        <f t="shared" si="10"/>
        <v>34</v>
      </c>
      <c r="AB82" s="11">
        <f t="shared" si="37"/>
        <v>34</v>
      </c>
    </row>
    <row r="83" spans="3:28" ht="30" customHeight="1" x14ac:dyDescent="0.3">
      <c r="C83" s="664" t="s">
        <v>110</v>
      </c>
      <c r="D83" s="665"/>
      <c r="E83" s="462">
        <v>0</v>
      </c>
      <c r="F83" s="414">
        <v>0</v>
      </c>
      <c r="G83" s="414">
        <v>0</v>
      </c>
      <c r="H83" s="430">
        <v>0</v>
      </c>
      <c r="I83" s="239">
        <v>34</v>
      </c>
      <c r="J83" s="60">
        <f t="shared" si="38"/>
        <v>34</v>
      </c>
      <c r="K83" s="60">
        <f t="shared" si="38"/>
        <v>34</v>
      </c>
      <c r="L83" s="206">
        <f t="shared" si="38"/>
        <v>34</v>
      </c>
      <c r="M83" s="524">
        <v>34</v>
      </c>
      <c r="N83" s="493">
        <v>34</v>
      </c>
      <c r="O83" s="493">
        <v>34</v>
      </c>
      <c r="P83" s="525">
        <v>34</v>
      </c>
      <c r="Q83" s="243">
        <v>34</v>
      </c>
      <c r="R83" s="146">
        <v>34</v>
      </c>
      <c r="S83" s="146">
        <v>34</v>
      </c>
      <c r="T83" s="404">
        <v>34</v>
      </c>
      <c r="U83" s="245">
        <v>0</v>
      </c>
      <c r="V83" s="149">
        <v>0</v>
      </c>
      <c r="W83" s="149">
        <v>0</v>
      </c>
      <c r="X83" s="246">
        <v>0</v>
      </c>
      <c r="Y83" s="236">
        <f t="shared" si="10"/>
        <v>102</v>
      </c>
      <c r="Z83" s="10">
        <f t="shared" si="10"/>
        <v>102</v>
      </c>
      <c r="AA83" s="10">
        <f t="shared" si="10"/>
        <v>102</v>
      </c>
      <c r="AB83" s="11">
        <f t="shared" si="37"/>
        <v>102</v>
      </c>
    </row>
    <row r="84" spans="3:28" ht="30" customHeight="1" x14ac:dyDescent="0.3">
      <c r="C84" s="664" t="s">
        <v>112</v>
      </c>
      <c r="D84" s="665"/>
      <c r="E84" s="462">
        <v>0</v>
      </c>
      <c r="F84" s="414">
        <v>0</v>
      </c>
      <c r="G84" s="414">
        <v>0</v>
      </c>
      <c r="H84" s="430">
        <v>0</v>
      </c>
      <c r="I84" s="239">
        <v>0</v>
      </c>
      <c r="J84" s="140">
        <v>0</v>
      </c>
      <c r="K84" s="140">
        <v>0</v>
      </c>
      <c r="L84" s="240">
        <v>0</v>
      </c>
      <c r="M84" s="524">
        <v>34</v>
      </c>
      <c r="N84" s="493">
        <v>34</v>
      </c>
      <c r="O84" s="493">
        <v>34</v>
      </c>
      <c r="P84" s="525">
        <v>34</v>
      </c>
      <c r="Q84" s="243">
        <v>0</v>
      </c>
      <c r="R84" s="146">
        <v>0</v>
      </c>
      <c r="S84" s="146">
        <v>0</v>
      </c>
      <c r="T84" s="404">
        <v>0</v>
      </c>
      <c r="U84" s="245">
        <v>0</v>
      </c>
      <c r="V84" s="149">
        <v>0</v>
      </c>
      <c r="W84" s="149">
        <v>0</v>
      </c>
      <c r="X84" s="246">
        <v>0</v>
      </c>
      <c r="Y84" s="236">
        <f t="shared" si="10"/>
        <v>34</v>
      </c>
      <c r="Z84" s="10">
        <f t="shared" si="10"/>
        <v>34</v>
      </c>
      <c r="AA84" s="10">
        <f t="shared" si="10"/>
        <v>34</v>
      </c>
      <c r="AB84" s="11">
        <f t="shared" si="37"/>
        <v>34</v>
      </c>
    </row>
    <row r="85" spans="3:28" ht="30" customHeight="1" x14ac:dyDescent="0.3">
      <c r="C85" s="664" t="s">
        <v>113</v>
      </c>
      <c r="D85" s="665"/>
      <c r="E85" s="462">
        <v>0</v>
      </c>
      <c r="F85" s="414">
        <v>0</v>
      </c>
      <c r="G85" s="414">
        <v>0</v>
      </c>
      <c r="H85" s="430">
        <v>0</v>
      </c>
      <c r="I85" s="239">
        <v>0</v>
      </c>
      <c r="J85" s="140">
        <v>0</v>
      </c>
      <c r="K85" s="140">
        <v>0</v>
      </c>
      <c r="L85" s="240">
        <v>0</v>
      </c>
      <c r="M85" s="524">
        <v>0</v>
      </c>
      <c r="N85" s="493">
        <v>0</v>
      </c>
      <c r="O85" s="493">
        <v>0</v>
      </c>
      <c r="P85" s="525">
        <v>0</v>
      </c>
      <c r="Q85" s="243">
        <v>34</v>
      </c>
      <c r="R85" s="146">
        <v>34</v>
      </c>
      <c r="S85" s="146">
        <v>34</v>
      </c>
      <c r="T85" s="404">
        <v>34</v>
      </c>
      <c r="U85" s="245">
        <v>0</v>
      </c>
      <c r="V85" s="149">
        <v>0</v>
      </c>
      <c r="W85" s="149">
        <v>0</v>
      </c>
      <c r="X85" s="246">
        <v>0</v>
      </c>
      <c r="Y85" s="236">
        <f t="shared" si="10"/>
        <v>34</v>
      </c>
      <c r="Z85" s="10">
        <f t="shared" si="10"/>
        <v>34</v>
      </c>
      <c r="AA85" s="10">
        <f t="shared" si="10"/>
        <v>34</v>
      </c>
      <c r="AB85" s="11">
        <f t="shared" si="37"/>
        <v>34</v>
      </c>
    </row>
    <row r="86" spans="3:28" ht="30" customHeight="1" x14ac:dyDescent="0.3">
      <c r="C86" s="660" t="str">
        <f>C38</f>
        <v>Моё профессиональное самоопредление и потребности рынка труда НСО</v>
      </c>
      <c r="D86" s="661"/>
      <c r="E86" s="462">
        <f t="shared" ref="E86:U86" si="39">E38*E$53</f>
        <v>0</v>
      </c>
      <c r="F86" s="414">
        <f t="shared" si="39"/>
        <v>0</v>
      </c>
      <c r="G86" s="414">
        <f t="shared" si="39"/>
        <v>0</v>
      </c>
      <c r="H86" s="430">
        <f t="shared" si="39"/>
        <v>0</v>
      </c>
      <c r="I86" s="239">
        <f t="shared" si="39"/>
        <v>0</v>
      </c>
      <c r="J86" s="140">
        <f t="shared" si="39"/>
        <v>0</v>
      </c>
      <c r="K86" s="140">
        <f t="shared" si="39"/>
        <v>0</v>
      </c>
      <c r="L86" s="240">
        <f t="shared" si="39"/>
        <v>0</v>
      </c>
      <c r="M86" s="524">
        <f t="shared" si="39"/>
        <v>0</v>
      </c>
      <c r="N86" s="493">
        <f t="shared" si="39"/>
        <v>0</v>
      </c>
      <c r="O86" s="493">
        <f t="shared" si="39"/>
        <v>0</v>
      </c>
      <c r="P86" s="525">
        <f t="shared" si="39"/>
        <v>0</v>
      </c>
      <c r="Q86" s="243">
        <f t="shared" si="39"/>
        <v>0</v>
      </c>
      <c r="R86" s="146">
        <f t="shared" si="39"/>
        <v>0</v>
      </c>
      <c r="S86" s="146">
        <f t="shared" si="39"/>
        <v>0</v>
      </c>
      <c r="T86" s="404">
        <f t="shared" si="39"/>
        <v>0</v>
      </c>
      <c r="U86" s="245">
        <f t="shared" si="39"/>
        <v>34</v>
      </c>
      <c r="V86" s="149">
        <v>34</v>
      </c>
      <c r="W86" s="149">
        <f>W38*W$53</f>
        <v>34</v>
      </c>
      <c r="X86" s="246">
        <f>X38*X$53</f>
        <v>34</v>
      </c>
      <c r="Y86" s="247">
        <f t="shared" si="10"/>
        <v>34</v>
      </c>
      <c r="Z86" s="248">
        <f t="shared" si="10"/>
        <v>34</v>
      </c>
      <c r="AA86" s="248">
        <f t="shared" si="10"/>
        <v>34</v>
      </c>
      <c r="AB86" s="48">
        <f t="shared" si="10"/>
        <v>34</v>
      </c>
    </row>
    <row r="87" spans="3:28" ht="30" customHeight="1" x14ac:dyDescent="0.3">
      <c r="C87" s="660" t="str">
        <f>C40</f>
        <v>Основы выбора профессии</v>
      </c>
      <c r="D87" s="661"/>
      <c r="E87" s="462">
        <f t="shared" ref="E87:X87" si="40">E40*E$53</f>
        <v>0</v>
      </c>
      <c r="F87" s="414">
        <f t="shared" si="40"/>
        <v>0</v>
      </c>
      <c r="G87" s="414">
        <f t="shared" si="40"/>
        <v>0</v>
      </c>
      <c r="H87" s="430">
        <f t="shared" si="40"/>
        <v>0</v>
      </c>
      <c r="I87" s="239">
        <f t="shared" si="40"/>
        <v>0</v>
      </c>
      <c r="J87" s="140">
        <f t="shared" si="40"/>
        <v>0</v>
      </c>
      <c r="K87" s="140">
        <f t="shared" si="40"/>
        <v>0</v>
      </c>
      <c r="L87" s="240">
        <f t="shared" si="40"/>
        <v>0</v>
      </c>
      <c r="M87" s="524">
        <f t="shared" si="40"/>
        <v>0</v>
      </c>
      <c r="N87" s="493">
        <f t="shared" si="40"/>
        <v>0</v>
      </c>
      <c r="O87" s="493">
        <f t="shared" si="40"/>
        <v>0</v>
      </c>
      <c r="P87" s="525">
        <f t="shared" si="40"/>
        <v>0</v>
      </c>
      <c r="Q87" s="243">
        <f t="shared" si="40"/>
        <v>34</v>
      </c>
      <c r="R87" s="146">
        <f t="shared" si="40"/>
        <v>34</v>
      </c>
      <c r="S87" s="146">
        <f t="shared" si="40"/>
        <v>34</v>
      </c>
      <c r="T87" s="404">
        <f t="shared" si="40"/>
        <v>34</v>
      </c>
      <c r="U87" s="245">
        <f t="shared" si="40"/>
        <v>0</v>
      </c>
      <c r="V87" s="149">
        <f t="shared" si="40"/>
        <v>0</v>
      </c>
      <c r="W87" s="149">
        <f t="shared" si="40"/>
        <v>0</v>
      </c>
      <c r="X87" s="246">
        <f t="shared" si="40"/>
        <v>0</v>
      </c>
      <c r="Y87" s="247">
        <f t="shared" si="10"/>
        <v>34</v>
      </c>
      <c r="Z87" s="248">
        <f t="shared" si="10"/>
        <v>34</v>
      </c>
      <c r="AA87" s="248">
        <f t="shared" si="10"/>
        <v>34</v>
      </c>
      <c r="AB87" s="48">
        <f t="shared" si="10"/>
        <v>34</v>
      </c>
    </row>
    <row r="88" spans="3:28" ht="30" customHeight="1" x14ac:dyDescent="0.3">
      <c r="C88" s="660" t="str">
        <f>C41</f>
        <v>Проект «Химия в быту»</v>
      </c>
      <c r="D88" s="661"/>
      <c r="E88" s="461">
        <f t="shared" ref="E88:X88" si="41">E41*E$53</f>
        <v>0</v>
      </c>
      <c r="F88" s="412">
        <f t="shared" si="41"/>
        <v>0</v>
      </c>
      <c r="G88" s="412">
        <f t="shared" si="41"/>
        <v>0</v>
      </c>
      <c r="H88" s="428">
        <f t="shared" si="41"/>
        <v>0</v>
      </c>
      <c r="I88" s="205">
        <f t="shared" si="41"/>
        <v>0</v>
      </c>
      <c r="J88" s="60">
        <f t="shared" si="41"/>
        <v>0</v>
      </c>
      <c r="K88" s="60">
        <f t="shared" si="41"/>
        <v>0</v>
      </c>
      <c r="L88" s="206">
        <f t="shared" si="41"/>
        <v>0</v>
      </c>
      <c r="M88" s="522">
        <f t="shared" si="41"/>
        <v>0</v>
      </c>
      <c r="N88" s="491">
        <f t="shared" si="41"/>
        <v>0</v>
      </c>
      <c r="O88" s="491">
        <f t="shared" si="41"/>
        <v>0</v>
      </c>
      <c r="P88" s="523">
        <f t="shared" si="41"/>
        <v>0</v>
      </c>
      <c r="Q88" s="222">
        <f t="shared" si="41"/>
        <v>0</v>
      </c>
      <c r="R88" s="72">
        <f t="shared" si="41"/>
        <v>0</v>
      </c>
      <c r="S88" s="72">
        <f t="shared" si="41"/>
        <v>0</v>
      </c>
      <c r="T88" s="224">
        <f t="shared" si="41"/>
        <v>0</v>
      </c>
      <c r="U88" s="217">
        <f t="shared" si="41"/>
        <v>17</v>
      </c>
      <c r="V88" s="69">
        <f t="shared" si="41"/>
        <v>17</v>
      </c>
      <c r="W88" s="69">
        <f t="shared" si="41"/>
        <v>17</v>
      </c>
      <c r="X88" s="231">
        <f t="shared" si="41"/>
        <v>17</v>
      </c>
      <c r="Y88" s="236">
        <f t="shared" si="10"/>
        <v>17</v>
      </c>
      <c r="Z88" s="10">
        <f t="shared" si="10"/>
        <v>17</v>
      </c>
      <c r="AA88" s="10">
        <f t="shared" si="10"/>
        <v>17</v>
      </c>
      <c r="AB88" s="11">
        <f t="shared" si="10"/>
        <v>17</v>
      </c>
    </row>
    <row r="89" spans="3:28" ht="30" customHeight="1" x14ac:dyDescent="0.3">
      <c r="C89" s="660" t="str">
        <f t="shared" ref="C89" si="42">C42</f>
        <v>Экология</v>
      </c>
      <c r="D89" s="661"/>
      <c r="E89" s="459">
        <f t="shared" ref="E89:X89" si="43">E42*E$53</f>
        <v>0</v>
      </c>
      <c r="F89" s="425">
        <f t="shared" si="43"/>
        <v>0</v>
      </c>
      <c r="G89" s="425">
        <f t="shared" si="43"/>
        <v>0</v>
      </c>
      <c r="H89" s="426">
        <f t="shared" si="43"/>
        <v>0</v>
      </c>
      <c r="I89" s="203">
        <f t="shared" si="43"/>
        <v>0</v>
      </c>
      <c r="J89" s="188">
        <f t="shared" si="43"/>
        <v>0</v>
      </c>
      <c r="K89" s="188">
        <f t="shared" si="43"/>
        <v>0</v>
      </c>
      <c r="L89" s="204">
        <f t="shared" si="43"/>
        <v>0</v>
      </c>
      <c r="M89" s="519">
        <f t="shared" si="43"/>
        <v>0</v>
      </c>
      <c r="N89" s="520">
        <f t="shared" si="43"/>
        <v>0</v>
      </c>
      <c r="O89" s="520">
        <f t="shared" si="43"/>
        <v>0</v>
      </c>
      <c r="P89" s="521">
        <f t="shared" si="43"/>
        <v>0</v>
      </c>
      <c r="Q89" s="220">
        <f t="shared" si="43"/>
        <v>0</v>
      </c>
      <c r="R89" s="190">
        <f t="shared" si="43"/>
        <v>0</v>
      </c>
      <c r="S89" s="190">
        <f t="shared" si="43"/>
        <v>0</v>
      </c>
      <c r="T89" s="403">
        <f t="shared" si="43"/>
        <v>0</v>
      </c>
      <c r="U89" s="216">
        <f t="shared" si="43"/>
        <v>34</v>
      </c>
      <c r="V89" s="191">
        <f t="shared" si="43"/>
        <v>34</v>
      </c>
      <c r="W89" s="191">
        <f t="shared" si="43"/>
        <v>34</v>
      </c>
      <c r="X89" s="230">
        <f t="shared" si="43"/>
        <v>34</v>
      </c>
      <c r="Y89" s="235">
        <f t="shared" si="10"/>
        <v>34</v>
      </c>
      <c r="Z89" s="4">
        <f t="shared" si="10"/>
        <v>34</v>
      </c>
      <c r="AA89" s="4">
        <f t="shared" si="10"/>
        <v>34</v>
      </c>
      <c r="AB89" s="192">
        <f t="shared" si="10"/>
        <v>34</v>
      </c>
    </row>
    <row r="90" spans="3:28" ht="30" customHeight="1" thickBot="1" x14ac:dyDescent="0.35">
      <c r="C90" s="662" t="s">
        <v>115</v>
      </c>
      <c r="D90" s="663"/>
      <c r="E90" s="459">
        <v>0</v>
      </c>
      <c r="F90" s="425">
        <v>0</v>
      </c>
      <c r="G90" s="425">
        <v>0</v>
      </c>
      <c r="H90" s="426">
        <v>0</v>
      </c>
      <c r="I90" s="203">
        <v>0</v>
      </c>
      <c r="J90" s="188">
        <v>0</v>
      </c>
      <c r="K90" s="188">
        <v>0</v>
      </c>
      <c r="L90" s="204">
        <v>0</v>
      </c>
      <c r="M90" s="519">
        <v>0</v>
      </c>
      <c r="N90" s="520">
        <v>0</v>
      </c>
      <c r="O90" s="520">
        <v>0</v>
      </c>
      <c r="P90" s="521">
        <v>0</v>
      </c>
      <c r="Q90" s="220">
        <v>0</v>
      </c>
      <c r="R90" s="190">
        <v>0</v>
      </c>
      <c r="S90" s="190">
        <v>0</v>
      </c>
      <c r="T90" s="403">
        <v>0</v>
      </c>
      <c r="U90" s="216">
        <v>34</v>
      </c>
      <c r="V90" s="191">
        <v>34</v>
      </c>
      <c r="W90" s="191">
        <v>34</v>
      </c>
      <c r="X90" s="230">
        <v>34</v>
      </c>
      <c r="Y90" s="235">
        <f t="shared" si="10"/>
        <v>34</v>
      </c>
      <c r="Z90" s="4">
        <f t="shared" si="10"/>
        <v>34</v>
      </c>
      <c r="AA90" s="4">
        <f t="shared" si="10"/>
        <v>34</v>
      </c>
      <c r="AB90" s="192">
        <f t="shared" si="10"/>
        <v>34</v>
      </c>
    </row>
    <row r="91" spans="3:28" ht="30" customHeight="1" x14ac:dyDescent="0.3">
      <c r="C91" s="627" t="s">
        <v>54</v>
      </c>
      <c r="D91" s="628"/>
      <c r="E91" s="543">
        <f t="shared" ref="E91:X91" si="44">E44*E$53</f>
        <v>1015</v>
      </c>
      <c r="F91" s="435">
        <f t="shared" si="44"/>
        <v>1015</v>
      </c>
      <c r="G91" s="435">
        <f t="shared" si="44"/>
        <v>1015</v>
      </c>
      <c r="H91" s="436">
        <f t="shared" si="44"/>
        <v>1015</v>
      </c>
      <c r="I91" s="280">
        <f t="shared" si="44"/>
        <v>1020</v>
      </c>
      <c r="J91" s="281">
        <f t="shared" si="44"/>
        <v>1020</v>
      </c>
      <c r="K91" s="281">
        <f t="shared" si="44"/>
        <v>1020</v>
      </c>
      <c r="L91" s="282">
        <f t="shared" si="44"/>
        <v>1020</v>
      </c>
      <c r="M91" s="529">
        <f t="shared" si="44"/>
        <v>1088</v>
      </c>
      <c r="N91" s="530">
        <f t="shared" si="44"/>
        <v>1088</v>
      </c>
      <c r="O91" s="530">
        <f t="shared" si="44"/>
        <v>1088</v>
      </c>
      <c r="P91" s="531">
        <f t="shared" si="44"/>
        <v>1088</v>
      </c>
      <c r="Q91" s="286">
        <f t="shared" si="44"/>
        <v>1122</v>
      </c>
      <c r="R91" s="287">
        <f t="shared" si="44"/>
        <v>1122</v>
      </c>
      <c r="S91" s="287">
        <f t="shared" si="44"/>
        <v>1122</v>
      </c>
      <c r="T91" s="288">
        <f t="shared" si="44"/>
        <v>1122</v>
      </c>
      <c r="U91" s="289">
        <f t="shared" si="44"/>
        <v>1190</v>
      </c>
      <c r="V91" s="290">
        <f t="shared" si="44"/>
        <v>1190</v>
      </c>
      <c r="W91" s="290">
        <f t="shared" si="44"/>
        <v>1190</v>
      </c>
      <c r="X91" s="291">
        <f t="shared" si="44"/>
        <v>1190</v>
      </c>
      <c r="Y91" s="292">
        <f t="shared" si="10"/>
        <v>5435</v>
      </c>
      <c r="Z91" s="293">
        <f t="shared" si="10"/>
        <v>5435</v>
      </c>
      <c r="AA91" s="293">
        <f t="shared" si="10"/>
        <v>5435</v>
      </c>
      <c r="AB91" s="294">
        <f t="shared" si="10"/>
        <v>5435</v>
      </c>
    </row>
    <row r="92" spans="3:28" ht="30" customHeight="1" thickBot="1" x14ac:dyDescent="0.35">
      <c r="C92" s="588" t="s">
        <v>61</v>
      </c>
      <c r="D92" s="608"/>
      <c r="E92" s="544">
        <f t="shared" ref="E92:X92" si="45">E45*E$53</f>
        <v>1015</v>
      </c>
      <c r="F92" s="438">
        <f t="shared" si="45"/>
        <v>1015</v>
      </c>
      <c r="G92" s="438">
        <f t="shared" si="45"/>
        <v>1015</v>
      </c>
      <c r="H92" s="439">
        <f t="shared" si="45"/>
        <v>1015</v>
      </c>
      <c r="I92" s="209">
        <f t="shared" si="45"/>
        <v>1020</v>
      </c>
      <c r="J92" s="176">
        <f t="shared" si="45"/>
        <v>1020</v>
      </c>
      <c r="K92" s="176">
        <f t="shared" si="45"/>
        <v>1020</v>
      </c>
      <c r="L92" s="210">
        <f t="shared" si="45"/>
        <v>1020</v>
      </c>
      <c r="M92" s="532">
        <f t="shared" si="45"/>
        <v>1088</v>
      </c>
      <c r="N92" s="533">
        <f t="shared" si="45"/>
        <v>1088</v>
      </c>
      <c r="O92" s="533">
        <f t="shared" si="45"/>
        <v>1088</v>
      </c>
      <c r="P92" s="534">
        <f t="shared" si="45"/>
        <v>1088</v>
      </c>
      <c r="Q92" s="227">
        <f t="shared" si="45"/>
        <v>1122</v>
      </c>
      <c r="R92" s="178">
        <f t="shared" si="45"/>
        <v>1122</v>
      </c>
      <c r="S92" s="178">
        <f t="shared" si="45"/>
        <v>1122</v>
      </c>
      <c r="T92" s="228">
        <f t="shared" si="45"/>
        <v>1122</v>
      </c>
      <c r="U92" s="219">
        <f t="shared" si="45"/>
        <v>1224</v>
      </c>
      <c r="V92" s="181">
        <f t="shared" si="45"/>
        <v>1224</v>
      </c>
      <c r="W92" s="181">
        <f t="shared" si="45"/>
        <v>1224</v>
      </c>
      <c r="X92" s="233">
        <f t="shared" si="45"/>
        <v>1224</v>
      </c>
      <c r="Y92" s="237">
        <f>IF(E92+I92+M92+Q92+U92&gt;0,E92+I92+M92+Q92+U92,"")</f>
        <v>5469</v>
      </c>
      <c r="Z92" s="183">
        <f>IF(F92+J92+N92+R92+V92&gt;0,F92+J92+N92+R92+V92,"")</f>
        <v>5469</v>
      </c>
      <c r="AA92" s="183">
        <f>IF(G92+K92+O92+S92+W92&gt;0,G92+K92+O92+S92+W92,"")</f>
        <v>5469</v>
      </c>
      <c r="AB92" s="184">
        <f>IF(H92+L92+P92+T92+X92&gt;0,H92+L92+P92+T92+X92,"")</f>
        <v>5469</v>
      </c>
    </row>
  </sheetData>
  <sheetProtection selectLockedCells="1"/>
  <mergeCells count="71">
    <mergeCell ref="C21:C22"/>
    <mergeCell ref="C18:C20"/>
    <mergeCell ref="C2:C5"/>
    <mergeCell ref="D2:D5"/>
    <mergeCell ref="E2:AB2"/>
    <mergeCell ref="E3:AB3"/>
    <mergeCell ref="E4:H4"/>
    <mergeCell ref="I4:L4"/>
    <mergeCell ref="M4:P4"/>
    <mergeCell ref="Q4:T4"/>
    <mergeCell ref="U4:X4"/>
    <mergeCell ref="Y4:AB4"/>
    <mergeCell ref="C6:C7"/>
    <mergeCell ref="C9:C11"/>
    <mergeCell ref="C12:C16"/>
    <mergeCell ref="C24:C25"/>
    <mergeCell ref="C26:D26"/>
    <mergeCell ref="C28:D28"/>
    <mergeCell ref="C29:D29"/>
    <mergeCell ref="C30:D30"/>
    <mergeCell ref="C38:D38"/>
    <mergeCell ref="C27:D27"/>
    <mergeCell ref="C39:D39"/>
    <mergeCell ref="C40:D40"/>
    <mergeCell ref="C41:D41"/>
    <mergeCell ref="C31:D31"/>
    <mergeCell ref="C32:D32"/>
    <mergeCell ref="C33:D33"/>
    <mergeCell ref="C34:D34"/>
    <mergeCell ref="C35:D35"/>
    <mergeCell ref="C36:D36"/>
    <mergeCell ref="C37:D37"/>
    <mergeCell ref="E49:AB49"/>
    <mergeCell ref="E50:AB50"/>
    <mergeCell ref="E51:H51"/>
    <mergeCell ref="I51:L51"/>
    <mergeCell ref="M51:P51"/>
    <mergeCell ref="C60:C64"/>
    <mergeCell ref="C66:C68"/>
    <mergeCell ref="C69:C70"/>
    <mergeCell ref="C72:C73"/>
    <mergeCell ref="C42:D42"/>
    <mergeCell ref="C44:D44"/>
    <mergeCell ref="C45:D45"/>
    <mergeCell ref="C49:C53"/>
    <mergeCell ref="D49:D52"/>
    <mergeCell ref="C43:D43"/>
    <mergeCell ref="Q51:T51"/>
    <mergeCell ref="U51:X51"/>
    <mergeCell ref="Y51:AB51"/>
    <mergeCell ref="C54:C55"/>
    <mergeCell ref="C57:C59"/>
    <mergeCell ref="C86:D86"/>
    <mergeCell ref="C83:D83"/>
    <mergeCell ref="C84:D84"/>
    <mergeCell ref="C85:D85"/>
    <mergeCell ref="C74:D74"/>
    <mergeCell ref="C75:D75"/>
    <mergeCell ref="C82:D82"/>
    <mergeCell ref="C76:D76"/>
    <mergeCell ref="C77:D77"/>
    <mergeCell ref="C78:D78"/>
    <mergeCell ref="C79:D79"/>
    <mergeCell ref="C80:D80"/>
    <mergeCell ref="C81:D81"/>
    <mergeCell ref="C92:D92"/>
    <mergeCell ref="C87:D87"/>
    <mergeCell ref="C88:D88"/>
    <mergeCell ref="C89:D89"/>
    <mergeCell ref="C91:D91"/>
    <mergeCell ref="C90:D90"/>
  </mergeCells>
  <pageMargins left="0.19685039370078741" right="0.19685039370078741" top="0.59055118110236227" bottom="0.19685039370078741" header="0.31496062992125984" footer="0.31496062992125984"/>
  <pageSetup paperSize="9" scale="63" fitToHeight="0" orientation="landscape" r:id="rId1"/>
  <rowBreaks count="1" manualBreakCount="1">
    <brk id="48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109"/>
  <sheetViews>
    <sheetView topLeftCell="C1" zoomScale="58" zoomScaleNormal="58" workbookViewId="0">
      <pane xSplit="2" ySplit="5" topLeftCell="E6" activePane="bottomRight" state="frozen"/>
      <selection activeCell="C1" sqref="C1"/>
      <selection pane="topRight" activeCell="E1" sqref="E1"/>
      <selection pane="bottomLeft" activeCell="C6" sqref="C6"/>
      <selection pane="bottomRight" activeCell="Y30" sqref="Y29:AH30"/>
    </sheetView>
  </sheetViews>
  <sheetFormatPr defaultRowHeight="14.4" x14ac:dyDescent="0.3"/>
  <cols>
    <col min="3" max="3" width="16.88671875" style="166" customWidth="1"/>
    <col min="4" max="4" width="23.109375" customWidth="1"/>
    <col min="5" max="24" width="6.6640625" customWidth="1"/>
    <col min="25" max="28" width="8.6640625" customWidth="1"/>
  </cols>
  <sheetData>
    <row r="1" spans="3:28" ht="15" thickBot="1" x14ac:dyDescent="0.35">
      <c r="C1" s="166">
        <v>2021</v>
      </c>
    </row>
    <row r="2" spans="3:28" ht="29.25" customHeight="1" x14ac:dyDescent="0.3">
      <c r="C2" s="574" t="s">
        <v>0</v>
      </c>
      <c r="D2" s="576" t="s">
        <v>1</v>
      </c>
      <c r="E2" s="578" t="s">
        <v>107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80"/>
    </row>
    <row r="3" spans="3:28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3"/>
    </row>
    <row r="4" spans="3:28" ht="16.5" customHeight="1" x14ac:dyDescent="0.3">
      <c r="C4" s="575"/>
      <c r="D4" s="577"/>
      <c r="E4" s="584" t="str">
        <f>$C$1&amp;"-"&amp;($C$1+1)</f>
        <v>2021-2022</v>
      </c>
      <c r="F4" s="585"/>
      <c r="G4" s="585"/>
      <c r="H4" s="576"/>
      <c r="I4" s="647" t="str">
        <f>($C$1+1)&amp;"-"&amp;($C$1+2)</f>
        <v>2022-2023</v>
      </c>
      <c r="J4" s="637"/>
      <c r="K4" s="637"/>
      <c r="L4" s="648"/>
      <c r="M4" s="658" t="str">
        <f>($C$1+2)&amp;"-"&amp;($C$1+3)</f>
        <v>2023-2024</v>
      </c>
      <c r="N4" s="656"/>
      <c r="O4" s="656"/>
      <c r="P4" s="659"/>
      <c r="Q4" s="587" t="str">
        <f>($C$1+3)&amp;"-"&amp;($C$1+4)</f>
        <v>2024-2025</v>
      </c>
      <c r="R4" s="585"/>
      <c r="S4" s="585"/>
      <c r="T4" s="586"/>
      <c r="U4" s="584" t="str">
        <f>($C$1+4)&amp;"-"&amp;($C$1+5)</f>
        <v>2025-2026</v>
      </c>
      <c r="V4" s="585"/>
      <c r="W4" s="585"/>
      <c r="X4" s="576"/>
      <c r="Y4" s="587" t="s">
        <v>67</v>
      </c>
      <c r="Z4" s="585"/>
      <c r="AA4" s="585"/>
      <c r="AB4" s="576"/>
    </row>
    <row r="5" spans="3:28" ht="15.6" x14ac:dyDescent="0.3">
      <c r="C5" s="575"/>
      <c r="D5" s="577"/>
      <c r="E5" s="20" t="s">
        <v>5</v>
      </c>
      <c r="F5" s="5" t="s">
        <v>6</v>
      </c>
      <c r="G5" s="5" t="s">
        <v>7</v>
      </c>
      <c r="H5" s="21" t="s">
        <v>8</v>
      </c>
      <c r="I5" s="419" t="s">
        <v>9</v>
      </c>
      <c r="J5" s="410" t="s">
        <v>10</v>
      </c>
      <c r="K5" s="410" t="s">
        <v>11</v>
      </c>
      <c r="L5" s="420" t="s">
        <v>12</v>
      </c>
      <c r="M5" s="488" t="s">
        <v>14</v>
      </c>
      <c r="N5" s="489" t="s">
        <v>15</v>
      </c>
      <c r="O5" s="489" t="s">
        <v>16</v>
      </c>
      <c r="P5" s="490" t="s">
        <v>17</v>
      </c>
      <c r="Q5" s="26" t="s">
        <v>18</v>
      </c>
      <c r="R5" s="8" t="s">
        <v>19</v>
      </c>
      <c r="S5" s="8" t="s">
        <v>20</v>
      </c>
      <c r="T5" s="32" t="s">
        <v>21</v>
      </c>
      <c r="U5" s="35" t="s">
        <v>22</v>
      </c>
      <c r="V5" s="9" t="s">
        <v>23</v>
      </c>
      <c r="W5" s="9" t="s">
        <v>24</v>
      </c>
      <c r="X5" s="36" t="s">
        <v>40</v>
      </c>
      <c r="Y5" s="53" t="s">
        <v>87</v>
      </c>
      <c r="Z5" s="54" t="s">
        <v>88</v>
      </c>
      <c r="AA5" s="54" t="s">
        <v>89</v>
      </c>
      <c r="AB5" s="55" t="s">
        <v>90</v>
      </c>
    </row>
    <row r="6" spans="3:28" ht="30" customHeight="1" x14ac:dyDescent="0.3">
      <c r="C6" s="575" t="s">
        <v>25</v>
      </c>
      <c r="D6" s="49" t="s">
        <v>26</v>
      </c>
      <c r="E6" s="56">
        <v>5</v>
      </c>
      <c r="F6" s="57">
        <v>5</v>
      </c>
      <c r="G6" s="57">
        <v>5</v>
      </c>
      <c r="H6" s="58">
        <v>5</v>
      </c>
      <c r="I6" s="427">
        <v>6</v>
      </c>
      <c r="J6" s="412">
        <v>6</v>
      </c>
      <c r="K6" s="412">
        <v>6</v>
      </c>
      <c r="L6" s="428">
        <v>6</v>
      </c>
      <c r="M6" s="491">
        <v>5</v>
      </c>
      <c r="N6" s="491">
        <v>5</v>
      </c>
      <c r="O6" s="491">
        <v>5</v>
      </c>
      <c r="P6" s="492">
        <v>5</v>
      </c>
      <c r="Q6" s="71">
        <v>3</v>
      </c>
      <c r="R6" s="72">
        <v>3</v>
      </c>
      <c r="S6" s="72">
        <v>3</v>
      </c>
      <c r="T6" s="83">
        <v>3</v>
      </c>
      <c r="U6" s="68">
        <v>3</v>
      </c>
      <c r="V6" s="69">
        <v>3</v>
      </c>
      <c r="W6" s="69">
        <v>3</v>
      </c>
      <c r="X6" s="70">
        <v>3</v>
      </c>
      <c r="Y6" s="33">
        <f>E6+I6+M6+Q6+U6</f>
        <v>22</v>
      </c>
      <c r="Z6" s="33">
        <f t="shared" ref="Z6:AB21" si="0">F6+J6+N6+R6+V6</f>
        <v>22</v>
      </c>
      <c r="AA6" s="33">
        <f t="shared" si="0"/>
        <v>22</v>
      </c>
      <c r="AB6" s="33">
        <f t="shared" si="0"/>
        <v>22</v>
      </c>
    </row>
    <row r="7" spans="3:28" ht="30" customHeight="1" x14ac:dyDescent="0.3">
      <c r="C7" s="575"/>
      <c r="D7" s="49" t="s">
        <v>27</v>
      </c>
      <c r="E7" s="56">
        <v>3</v>
      </c>
      <c r="F7" s="57">
        <v>3</v>
      </c>
      <c r="G7" s="57">
        <v>3</v>
      </c>
      <c r="H7" s="58">
        <v>3</v>
      </c>
      <c r="I7" s="427">
        <v>3</v>
      </c>
      <c r="J7" s="412">
        <v>3</v>
      </c>
      <c r="K7" s="412">
        <v>3</v>
      </c>
      <c r="L7" s="428">
        <v>3</v>
      </c>
      <c r="M7" s="491">
        <v>2</v>
      </c>
      <c r="N7" s="491">
        <v>2</v>
      </c>
      <c r="O7" s="491">
        <v>2</v>
      </c>
      <c r="P7" s="492">
        <v>2</v>
      </c>
      <c r="Q7" s="71">
        <v>2</v>
      </c>
      <c r="R7" s="72">
        <v>2</v>
      </c>
      <c r="S7" s="72">
        <v>2</v>
      </c>
      <c r="T7" s="83">
        <v>2</v>
      </c>
      <c r="U7" s="68">
        <v>3</v>
      </c>
      <c r="V7" s="69">
        <v>3</v>
      </c>
      <c r="W7" s="69">
        <v>3</v>
      </c>
      <c r="X7" s="70">
        <v>3</v>
      </c>
      <c r="Y7" s="33">
        <f t="shared" ref="Y7:AB52" si="1">E7+I7+M7+Q7+U7</f>
        <v>13</v>
      </c>
      <c r="Z7" s="33">
        <f t="shared" si="0"/>
        <v>13</v>
      </c>
      <c r="AA7" s="33">
        <f t="shared" si="0"/>
        <v>13</v>
      </c>
      <c r="AB7" s="33">
        <f t="shared" si="0"/>
        <v>13</v>
      </c>
    </row>
    <row r="8" spans="3:28" ht="30" customHeight="1" x14ac:dyDescent="0.3">
      <c r="C8" s="575" t="s">
        <v>28</v>
      </c>
      <c r="D8" s="49" t="s">
        <v>29</v>
      </c>
      <c r="E8" s="56">
        <v>0.5</v>
      </c>
      <c r="F8" s="57">
        <v>0.5</v>
      </c>
      <c r="G8" s="57">
        <v>0.5</v>
      </c>
      <c r="H8" s="58">
        <v>0.5</v>
      </c>
      <c r="I8" s="427">
        <v>0.5</v>
      </c>
      <c r="J8" s="412">
        <v>0.5</v>
      </c>
      <c r="K8" s="412">
        <v>0.5</v>
      </c>
      <c r="L8" s="428">
        <v>0.5</v>
      </c>
      <c r="M8" s="491">
        <v>0.5</v>
      </c>
      <c r="N8" s="491">
        <v>0.5</v>
      </c>
      <c r="O8" s="491">
        <v>0.5</v>
      </c>
      <c r="P8" s="492">
        <v>0.5</v>
      </c>
      <c r="Q8" s="71">
        <v>0.5</v>
      </c>
      <c r="R8" s="72">
        <v>0.5</v>
      </c>
      <c r="S8" s="72">
        <v>0.5</v>
      </c>
      <c r="T8" s="83">
        <v>0.5</v>
      </c>
      <c r="U8" s="68">
        <v>0.5</v>
      </c>
      <c r="V8" s="69">
        <v>0.5</v>
      </c>
      <c r="W8" s="69">
        <v>0.5</v>
      </c>
      <c r="X8" s="70">
        <v>0.5</v>
      </c>
      <c r="Y8" s="33">
        <f t="shared" si="1"/>
        <v>2.5</v>
      </c>
      <c r="Z8" s="33">
        <f t="shared" si="0"/>
        <v>2.5</v>
      </c>
      <c r="AA8" s="33">
        <f t="shared" si="0"/>
        <v>2.5</v>
      </c>
      <c r="AB8" s="33">
        <f t="shared" si="0"/>
        <v>2.5</v>
      </c>
    </row>
    <row r="9" spans="3:28" ht="30" customHeight="1" x14ac:dyDescent="0.3">
      <c r="C9" s="575"/>
      <c r="D9" s="49" t="s">
        <v>30</v>
      </c>
      <c r="E9" s="56">
        <v>0</v>
      </c>
      <c r="F9" s="57">
        <v>0</v>
      </c>
      <c r="G9" s="57">
        <v>0</v>
      </c>
      <c r="H9" s="58">
        <v>0</v>
      </c>
      <c r="I9" s="427">
        <v>0.5</v>
      </c>
      <c r="J9" s="412">
        <v>0.5</v>
      </c>
      <c r="K9" s="412">
        <v>0.5</v>
      </c>
      <c r="L9" s="428">
        <v>0.5</v>
      </c>
      <c r="M9" s="491">
        <v>0.5</v>
      </c>
      <c r="N9" s="491">
        <v>0</v>
      </c>
      <c r="O9" s="491">
        <v>0</v>
      </c>
      <c r="P9" s="492">
        <v>0</v>
      </c>
      <c r="Q9" s="71">
        <v>0.5</v>
      </c>
      <c r="R9" s="72">
        <v>0.5</v>
      </c>
      <c r="S9" s="72">
        <v>0.5</v>
      </c>
      <c r="T9" s="73">
        <v>0.5</v>
      </c>
      <c r="U9" s="68">
        <v>0.5</v>
      </c>
      <c r="V9" s="69">
        <v>0.5</v>
      </c>
      <c r="W9" s="69">
        <v>0.5</v>
      </c>
      <c r="X9" s="70">
        <v>0.5</v>
      </c>
      <c r="Y9" s="33">
        <f t="shared" si="1"/>
        <v>2</v>
      </c>
      <c r="Z9" s="33">
        <f t="shared" si="0"/>
        <v>1.5</v>
      </c>
      <c r="AA9" s="33">
        <f t="shared" si="0"/>
        <v>1.5</v>
      </c>
      <c r="AB9" s="33">
        <f t="shared" si="0"/>
        <v>1.5</v>
      </c>
    </row>
    <row r="10" spans="3:28" ht="30" customHeight="1" x14ac:dyDescent="0.3">
      <c r="C10" s="575" t="s">
        <v>31</v>
      </c>
      <c r="D10" s="49" t="s">
        <v>31</v>
      </c>
      <c r="E10" s="56">
        <v>2</v>
      </c>
      <c r="F10" s="57">
        <v>2</v>
      </c>
      <c r="G10" s="57">
        <v>2</v>
      </c>
      <c r="H10" s="58">
        <v>2</v>
      </c>
      <c r="I10" s="427">
        <v>2</v>
      </c>
      <c r="J10" s="412">
        <v>2</v>
      </c>
      <c r="K10" s="412">
        <v>2</v>
      </c>
      <c r="L10" s="428">
        <v>2</v>
      </c>
      <c r="M10" s="491">
        <v>2</v>
      </c>
      <c r="N10" s="491">
        <v>2</v>
      </c>
      <c r="O10" s="491">
        <v>2</v>
      </c>
      <c r="P10" s="492">
        <v>2</v>
      </c>
      <c r="Q10" s="427">
        <v>2</v>
      </c>
      <c r="R10" s="412">
        <v>2</v>
      </c>
      <c r="S10" s="412">
        <v>2</v>
      </c>
      <c r="T10" s="428">
        <v>2</v>
      </c>
      <c r="U10" s="68">
        <v>2</v>
      </c>
      <c r="V10" s="69">
        <v>2</v>
      </c>
      <c r="W10" s="69">
        <v>2</v>
      </c>
      <c r="X10" s="70">
        <v>2</v>
      </c>
      <c r="Y10" s="33">
        <f t="shared" si="1"/>
        <v>10</v>
      </c>
      <c r="Z10" s="33">
        <f t="shared" si="0"/>
        <v>10</v>
      </c>
      <c r="AA10" s="33">
        <f t="shared" si="0"/>
        <v>10</v>
      </c>
      <c r="AB10" s="33">
        <f t="shared" si="0"/>
        <v>10</v>
      </c>
    </row>
    <row r="11" spans="3:28" ht="30" customHeight="1" x14ac:dyDescent="0.3">
      <c r="C11" s="575"/>
      <c r="D11" s="49" t="s">
        <v>32</v>
      </c>
      <c r="E11" s="56"/>
      <c r="F11" s="57"/>
      <c r="G11" s="57"/>
      <c r="H11" s="58"/>
      <c r="I11" s="427"/>
      <c r="J11" s="412"/>
      <c r="K11" s="412"/>
      <c r="L11" s="428"/>
      <c r="M11" s="491"/>
      <c r="N11" s="491"/>
      <c r="O11" s="491"/>
      <c r="P11" s="492"/>
      <c r="Q11" s="71"/>
      <c r="R11" s="72"/>
      <c r="S11" s="72"/>
      <c r="T11" s="83"/>
      <c r="U11" s="68">
        <v>1</v>
      </c>
      <c r="V11" s="69">
        <v>1</v>
      </c>
      <c r="W11" s="69">
        <v>1</v>
      </c>
      <c r="X11" s="70">
        <v>1</v>
      </c>
      <c r="Y11" s="33">
        <f t="shared" si="1"/>
        <v>1</v>
      </c>
      <c r="Z11" s="33">
        <f t="shared" si="0"/>
        <v>1</v>
      </c>
      <c r="AA11" s="33">
        <f t="shared" si="0"/>
        <v>1</v>
      </c>
      <c r="AB11" s="33">
        <f t="shared" si="0"/>
        <v>1</v>
      </c>
    </row>
    <row r="12" spans="3:28" ht="30" customHeight="1" x14ac:dyDescent="0.3">
      <c r="C12" s="575" t="s">
        <v>33</v>
      </c>
      <c r="D12" s="49" t="s">
        <v>103</v>
      </c>
      <c r="E12" s="56">
        <v>2</v>
      </c>
      <c r="F12" s="57">
        <v>2</v>
      </c>
      <c r="G12" s="57">
        <v>2</v>
      </c>
      <c r="H12" s="58">
        <v>2</v>
      </c>
      <c r="I12" s="427">
        <v>2</v>
      </c>
      <c r="J12" s="412">
        <v>2</v>
      </c>
      <c r="K12" s="412">
        <v>2</v>
      </c>
      <c r="L12" s="428">
        <v>2</v>
      </c>
      <c r="M12" s="491">
        <v>2</v>
      </c>
      <c r="N12" s="491">
        <v>2</v>
      </c>
      <c r="O12" s="491">
        <v>2</v>
      </c>
      <c r="P12" s="492">
        <v>2</v>
      </c>
      <c r="Q12" s="71">
        <v>2</v>
      </c>
      <c r="R12" s="72">
        <v>2</v>
      </c>
      <c r="S12" s="72">
        <v>2</v>
      </c>
      <c r="T12" s="83">
        <v>2</v>
      </c>
      <c r="U12" s="68">
        <v>3</v>
      </c>
      <c r="V12" s="69">
        <v>3</v>
      </c>
      <c r="W12" s="69">
        <v>3</v>
      </c>
      <c r="X12" s="70">
        <v>3</v>
      </c>
      <c r="Y12" s="33">
        <f t="shared" si="1"/>
        <v>11</v>
      </c>
      <c r="Z12" s="33">
        <f t="shared" si="0"/>
        <v>11</v>
      </c>
      <c r="AA12" s="33">
        <f t="shared" si="0"/>
        <v>11</v>
      </c>
      <c r="AB12" s="33">
        <f t="shared" si="0"/>
        <v>11</v>
      </c>
    </row>
    <row r="13" spans="3:28" ht="30" customHeight="1" x14ac:dyDescent="0.3">
      <c r="C13" s="575"/>
      <c r="D13" s="49" t="s">
        <v>34</v>
      </c>
      <c r="E13" s="56"/>
      <c r="F13" s="57"/>
      <c r="G13" s="57"/>
      <c r="H13" s="58"/>
      <c r="I13" s="427">
        <v>1</v>
      </c>
      <c r="J13" s="412">
        <v>1</v>
      </c>
      <c r="K13" s="412">
        <v>1</v>
      </c>
      <c r="L13" s="428">
        <v>1</v>
      </c>
      <c r="M13" s="491">
        <v>1</v>
      </c>
      <c r="N13" s="491">
        <v>1</v>
      </c>
      <c r="O13" s="491">
        <v>1</v>
      </c>
      <c r="P13" s="492">
        <v>1</v>
      </c>
      <c r="Q13" s="71">
        <v>1</v>
      </c>
      <c r="R13" s="72">
        <v>1</v>
      </c>
      <c r="S13" s="72">
        <v>1</v>
      </c>
      <c r="T13" s="83">
        <v>1</v>
      </c>
      <c r="U13" s="68">
        <v>1</v>
      </c>
      <c r="V13" s="69">
        <v>1</v>
      </c>
      <c r="W13" s="69">
        <v>1</v>
      </c>
      <c r="X13" s="70">
        <v>1</v>
      </c>
      <c r="Y13" s="33">
        <f t="shared" si="1"/>
        <v>4</v>
      </c>
      <c r="Z13" s="33">
        <f t="shared" si="0"/>
        <v>4</v>
      </c>
      <c r="AA13" s="33">
        <f t="shared" si="0"/>
        <v>4</v>
      </c>
      <c r="AB13" s="33">
        <f t="shared" si="0"/>
        <v>4</v>
      </c>
    </row>
    <row r="14" spans="3:28" ht="30" customHeight="1" x14ac:dyDescent="0.3">
      <c r="C14" s="575"/>
      <c r="D14" s="49" t="s">
        <v>35</v>
      </c>
      <c r="E14" s="56">
        <v>1</v>
      </c>
      <c r="F14" s="57">
        <v>1</v>
      </c>
      <c r="G14" s="57">
        <v>1</v>
      </c>
      <c r="H14" s="58">
        <v>1</v>
      </c>
      <c r="I14" s="427">
        <v>1</v>
      </c>
      <c r="J14" s="412">
        <v>1</v>
      </c>
      <c r="K14" s="412">
        <v>1</v>
      </c>
      <c r="L14" s="428">
        <v>1</v>
      </c>
      <c r="M14" s="491">
        <v>1</v>
      </c>
      <c r="N14" s="491">
        <v>1</v>
      </c>
      <c r="O14" s="491">
        <v>1</v>
      </c>
      <c r="P14" s="492">
        <v>1</v>
      </c>
      <c r="Q14" s="71">
        <v>2</v>
      </c>
      <c r="R14" s="72">
        <v>2</v>
      </c>
      <c r="S14" s="72">
        <v>2</v>
      </c>
      <c r="T14" s="83">
        <v>2</v>
      </c>
      <c r="U14" s="68">
        <v>2</v>
      </c>
      <c r="V14" s="69">
        <v>2</v>
      </c>
      <c r="W14" s="69">
        <v>2</v>
      </c>
      <c r="X14" s="70">
        <v>2</v>
      </c>
      <c r="Y14" s="33">
        <f t="shared" si="1"/>
        <v>7</v>
      </c>
      <c r="Z14" s="33">
        <f t="shared" si="0"/>
        <v>7</v>
      </c>
      <c r="AA14" s="33">
        <f t="shared" si="0"/>
        <v>7</v>
      </c>
      <c r="AB14" s="33">
        <f t="shared" si="0"/>
        <v>7</v>
      </c>
    </row>
    <row r="15" spans="3:28" ht="30" customHeight="1" x14ac:dyDescent="0.3">
      <c r="C15" s="575" t="s">
        <v>36</v>
      </c>
      <c r="D15" s="49" t="s">
        <v>37</v>
      </c>
      <c r="E15" s="56">
        <v>5</v>
      </c>
      <c r="F15" s="57">
        <v>5</v>
      </c>
      <c r="G15" s="57">
        <v>5</v>
      </c>
      <c r="H15" s="58">
        <v>5</v>
      </c>
      <c r="I15" s="427">
        <v>5</v>
      </c>
      <c r="J15" s="412">
        <v>5</v>
      </c>
      <c r="K15" s="412">
        <v>5</v>
      </c>
      <c r="L15" s="428">
        <v>5</v>
      </c>
      <c r="M15" s="491"/>
      <c r="N15" s="491"/>
      <c r="O15" s="491"/>
      <c r="P15" s="492"/>
      <c r="Q15" s="71"/>
      <c r="R15" s="72"/>
      <c r="S15" s="72"/>
      <c r="T15" s="83"/>
      <c r="U15" s="68"/>
      <c r="V15" s="69"/>
      <c r="W15" s="69"/>
      <c r="X15" s="70"/>
      <c r="Y15" s="33">
        <f t="shared" si="1"/>
        <v>10</v>
      </c>
      <c r="Z15" s="33">
        <f t="shared" si="0"/>
        <v>10</v>
      </c>
      <c r="AA15" s="33">
        <f t="shared" si="0"/>
        <v>10</v>
      </c>
      <c r="AB15" s="33">
        <f t="shared" si="0"/>
        <v>10</v>
      </c>
    </row>
    <row r="16" spans="3:28" ht="30" customHeight="1" x14ac:dyDescent="0.3">
      <c r="C16" s="575"/>
      <c r="D16" s="49" t="s">
        <v>38</v>
      </c>
      <c r="E16" s="56"/>
      <c r="F16" s="57"/>
      <c r="G16" s="57"/>
      <c r="H16" s="58"/>
      <c r="I16" s="427"/>
      <c r="J16" s="412"/>
      <c r="K16" s="412"/>
      <c r="L16" s="428"/>
      <c r="M16" s="491">
        <v>3</v>
      </c>
      <c r="N16" s="491">
        <v>3</v>
      </c>
      <c r="O16" s="491">
        <v>3</v>
      </c>
      <c r="P16" s="492">
        <v>3</v>
      </c>
      <c r="Q16" s="71">
        <v>3</v>
      </c>
      <c r="R16" s="72">
        <v>3</v>
      </c>
      <c r="S16" s="72">
        <v>3</v>
      </c>
      <c r="T16" s="83">
        <v>3</v>
      </c>
      <c r="U16" s="68">
        <v>3</v>
      </c>
      <c r="V16" s="69">
        <v>3</v>
      </c>
      <c r="W16" s="69">
        <v>3</v>
      </c>
      <c r="X16" s="70">
        <v>3</v>
      </c>
      <c r="Y16" s="33">
        <f t="shared" si="1"/>
        <v>9</v>
      </c>
      <c r="Z16" s="33">
        <f t="shared" si="0"/>
        <v>9</v>
      </c>
      <c r="AA16" s="33">
        <f t="shared" si="0"/>
        <v>9</v>
      </c>
      <c r="AB16" s="33">
        <f t="shared" si="0"/>
        <v>9</v>
      </c>
    </row>
    <row r="17" spans="3:28" ht="30" customHeight="1" x14ac:dyDescent="0.3">
      <c r="C17" s="575"/>
      <c r="D17" s="49" t="s">
        <v>39</v>
      </c>
      <c r="E17" s="56"/>
      <c r="F17" s="57"/>
      <c r="G17" s="57"/>
      <c r="H17" s="58"/>
      <c r="I17" s="427"/>
      <c r="J17" s="412"/>
      <c r="K17" s="412"/>
      <c r="L17" s="428"/>
      <c r="M17" s="491">
        <v>2</v>
      </c>
      <c r="N17" s="491">
        <v>2</v>
      </c>
      <c r="O17" s="491">
        <v>2</v>
      </c>
      <c r="P17" s="492">
        <v>2</v>
      </c>
      <c r="Q17" s="71">
        <v>2</v>
      </c>
      <c r="R17" s="72">
        <v>2</v>
      </c>
      <c r="S17" s="72">
        <v>2</v>
      </c>
      <c r="T17" s="83">
        <v>2</v>
      </c>
      <c r="U17" s="68">
        <v>2</v>
      </c>
      <c r="V17" s="69">
        <v>2</v>
      </c>
      <c r="W17" s="69">
        <v>2</v>
      </c>
      <c r="X17" s="70">
        <v>2</v>
      </c>
      <c r="Y17" s="33">
        <f t="shared" si="1"/>
        <v>6</v>
      </c>
      <c r="Z17" s="33">
        <f t="shared" si="0"/>
        <v>6</v>
      </c>
      <c r="AA17" s="33">
        <f t="shared" si="0"/>
        <v>6</v>
      </c>
      <c r="AB17" s="33">
        <f t="shared" si="0"/>
        <v>6</v>
      </c>
    </row>
    <row r="18" spans="3:28" ht="30" customHeight="1" x14ac:dyDescent="0.3">
      <c r="C18" s="575"/>
      <c r="D18" s="49" t="s">
        <v>41</v>
      </c>
      <c r="E18" s="56">
        <v>0</v>
      </c>
      <c r="F18" s="57">
        <v>0</v>
      </c>
      <c r="G18" s="57">
        <v>0</v>
      </c>
      <c r="H18" s="58">
        <v>0</v>
      </c>
      <c r="I18" s="427">
        <v>0</v>
      </c>
      <c r="J18" s="412">
        <v>0</v>
      </c>
      <c r="K18" s="412">
        <v>0</v>
      </c>
      <c r="L18" s="428">
        <v>0</v>
      </c>
      <c r="M18" s="491">
        <v>1</v>
      </c>
      <c r="N18" s="491">
        <v>1</v>
      </c>
      <c r="O18" s="491">
        <v>1</v>
      </c>
      <c r="P18" s="492">
        <v>1</v>
      </c>
      <c r="Q18" s="71">
        <v>1</v>
      </c>
      <c r="R18" s="72">
        <v>1</v>
      </c>
      <c r="S18" s="72">
        <v>1</v>
      </c>
      <c r="T18" s="83">
        <v>1</v>
      </c>
      <c r="U18" s="68">
        <v>1</v>
      </c>
      <c r="V18" s="69">
        <v>1</v>
      </c>
      <c r="W18" s="69">
        <v>1</v>
      </c>
      <c r="X18" s="70">
        <v>1</v>
      </c>
      <c r="Y18" s="33">
        <f t="shared" si="1"/>
        <v>3</v>
      </c>
      <c r="Z18" s="33">
        <f t="shared" si="0"/>
        <v>3</v>
      </c>
      <c r="AA18" s="33">
        <f t="shared" si="0"/>
        <v>3</v>
      </c>
      <c r="AB18" s="33">
        <f t="shared" si="0"/>
        <v>3</v>
      </c>
    </row>
    <row r="19" spans="3:28" ht="30" customHeight="1" x14ac:dyDescent="0.3">
      <c r="C19" s="405" t="s">
        <v>42</v>
      </c>
      <c r="D19" s="49" t="s">
        <v>42</v>
      </c>
      <c r="E19" s="56">
        <v>1</v>
      </c>
      <c r="F19" s="57">
        <v>1</v>
      </c>
      <c r="G19" s="57">
        <v>1</v>
      </c>
      <c r="H19" s="58">
        <v>1</v>
      </c>
      <c r="I19" s="427"/>
      <c r="J19" s="412"/>
      <c r="K19" s="412"/>
      <c r="L19" s="428"/>
      <c r="M19" s="491"/>
      <c r="N19" s="491"/>
      <c r="O19" s="491"/>
      <c r="P19" s="492"/>
      <c r="Q19" s="71"/>
      <c r="R19" s="72"/>
      <c r="S19" s="72"/>
      <c r="T19" s="83"/>
      <c r="U19" s="68"/>
      <c r="V19" s="69"/>
      <c r="W19" s="69"/>
      <c r="X19" s="70"/>
      <c r="Y19" s="33">
        <f t="shared" si="1"/>
        <v>1</v>
      </c>
      <c r="Z19" s="33">
        <f t="shared" si="0"/>
        <v>1</v>
      </c>
      <c r="AA19" s="33">
        <f t="shared" si="0"/>
        <v>1</v>
      </c>
      <c r="AB19" s="33">
        <f t="shared" si="0"/>
        <v>1</v>
      </c>
    </row>
    <row r="20" spans="3:28" ht="30" customHeight="1" x14ac:dyDescent="0.3">
      <c r="C20" s="575" t="s">
        <v>43</v>
      </c>
      <c r="D20" s="49" t="s">
        <v>44</v>
      </c>
      <c r="E20" s="56"/>
      <c r="F20" s="57"/>
      <c r="G20" s="57"/>
      <c r="H20" s="58"/>
      <c r="I20" s="427"/>
      <c r="J20" s="412"/>
      <c r="K20" s="412"/>
      <c r="L20" s="428"/>
      <c r="M20" s="491">
        <v>2</v>
      </c>
      <c r="N20" s="491">
        <v>2</v>
      </c>
      <c r="O20" s="491">
        <v>2</v>
      </c>
      <c r="P20" s="492">
        <v>2</v>
      </c>
      <c r="Q20" s="71">
        <v>2</v>
      </c>
      <c r="R20" s="72">
        <v>2</v>
      </c>
      <c r="S20" s="72">
        <v>2</v>
      </c>
      <c r="T20" s="83">
        <v>2</v>
      </c>
      <c r="U20" s="68">
        <v>3</v>
      </c>
      <c r="V20" s="69">
        <v>3</v>
      </c>
      <c r="W20" s="69">
        <v>3</v>
      </c>
      <c r="X20" s="70">
        <v>3</v>
      </c>
      <c r="Y20" s="33">
        <f t="shared" si="1"/>
        <v>7</v>
      </c>
      <c r="Z20" s="33">
        <f t="shared" si="0"/>
        <v>7</v>
      </c>
      <c r="AA20" s="33">
        <f t="shared" si="0"/>
        <v>7</v>
      </c>
      <c r="AB20" s="33">
        <f t="shared" si="0"/>
        <v>7</v>
      </c>
    </row>
    <row r="21" spans="3:28" ht="30" customHeight="1" x14ac:dyDescent="0.3">
      <c r="C21" s="575"/>
      <c r="D21" s="49" t="s">
        <v>45</v>
      </c>
      <c r="E21" s="56"/>
      <c r="F21" s="57"/>
      <c r="G21" s="57"/>
      <c r="H21" s="58"/>
      <c r="I21" s="427"/>
      <c r="J21" s="412"/>
      <c r="K21" s="412"/>
      <c r="L21" s="428"/>
      <c r="M21" s="491"/>
      <c r="N21" s="491"/>
      <c r="O21" s="491"/>
      <c r="P21" s="492"/>
      <c r="Q21" s="71">
        <v>2</v>
      </c>
      <c r="R21" s="72">
        <v>2</v>
      </c>
      <c r="S21" s="72">
        <v>2</v>
      </c>
      <c r="T21" s="83">
        <v>2</v>
      </c>
      <c r="U21" s="68">
        <v>2</v>
      </c>
      <c r="V21" s="69">
        <v>2</v>
      </c>
      <c r="W21" s="69">
        <v>2</v>
      </c>
      <c r="X21" s="70">
        <v>2</v>
      </c>
      <c r="Y21" s="33">
        <f t="shared" si="1"/>
        <v>4</v>
      </c>
      <c r="Z21" s="33">
        <f t="shared" si="0"/>
        <v>4</v>
      </c>
      <c r="AA21" s="33">
        <f t="shared" si="0"/>
        <v>4</v>
      </c>
      <c r="AB21" s="33">
        <f t="shared" si="0"/>
        <v>4</v>
      </c>
    </row>
    <row r="22" spans="3:28" ht="30" customHeight="1" x14ac:dyDescent="0.3">
      <c r="C22" s="575"/>
      <c r="D22" s="49" t="s">
        <v>46</v>
      </c>
      <c r="E22" s="56">
        <v>1</v>
      </c>
      <c r="F22" s="57">
        <v>1</v>
      </c>
      <c r="G22" s="57">
        <v>1</v>
      </c>
      <c r="H22" s="58">
        <v>1</v>
      </c>
      <c r="I22" s="427">
        <v>1</v>
      </c>
      <c r="J22" s="412">
        <v>1</v>
      </c>
      <c r="K22" s="412">
        <v>1</v>
      </c>
      <c r="L22" s="428">
        <v>1</v>
      </c>
      <c r="M22" s="491">
        <v>2</v>
      </c>
      <c r="N22" s="491">
        <v>2</v>
      </c>
      <c r="O22" s="491">
        <v>2</v>
      </c>
      <c r="P22" s="492">
        <v>2</v>
      </c>
      <c r="Q22" s="71">
        <v>2</v>
      </c>
      <c r="R22" s="72">
        <v>2</v>
      </c>
      <c r="S22" s="72">
        <v>2</v>
      </c>
      <c r="T22" s="83">
        <v>2</v>
      </c>
      <c r="U22" s="68">
        <v>2</v>
      </c>
      <c r="V22" s="69">
        <v>2</v>
      </c>
      <c r="W22" s="69">
        <v>2</v>
      </c>
      <c r="X22" s="70">
        <v>2</v>
      </c>
      <c r="Y22" s="33">
        <f t="shared" si="1"/>
        <v>8</v>
      </c>
      <c r="Z22" s="33">
        <f t="shared" si="1"/>
        <v>8</v>
      </c>
      <c r="AA22" s="33">
        <f t="shared" si="1"/>
        <v>8</v>
      </c>
      <c r="AB22" s="33">
        <f t="shared" si="1"/>
        <v>8</v>
      </c>
    </row>
    <row r="23" spans="3:28" ht="30" customHeight="1" x14ac:dyDescent="0.3">
      <c r="C23" s="575" t="s">
        <v>47</v>
      </c>
      <c r="D23" s="49" t="s">
        <v>48</v>
      </c>
      <c r="E23" s="56">
        <v>1</v>
      </c>
      <c r="F23" s="57">
        <v>1</v>
      </c>
      <c r="G23" s="57">
        <v>1</v>
      </c>
      <c r="H23" s="58">
        <v>1</v>
      </c>
      <c r="I23" s="427">
        <v>0.5</v>
      </c>
      <c r="J23" s="412">
        <v>0.5</v>
      </c>
      <c r="K23" s="412">
        <v>0.5</v>
      </c>
      <c r="L23" s="428">
        <v>0.5</v>
      </c>
      <c r="M23" s="491">
        <v>1</v>
      </c>
      <c r="N23" s="491">
        <v>1</v>
      </c>
      <c r="O23" s="491">
        <v>1</v>
      </c>
      <c r="P23" s="492">
        <v>1</v>
      </c>
      <c r="Q23" s="71">
        <v>1</v>
      </c>
      <c r="R23" s="72">
        <v>1</v>
      </c>
      <c r="S23" s="72">
        <v>1</v>
      </c>
      <c r="T23" s="83">
        <v>1</v>
      </c>
      <c r="U23" s="68">
        <v>0</v>
      </c>
      <c r="V23" s="69">
        <v>0</v>
      </c>
      <c r="W23" s="69">
        <v>0</v>
      </c>
      <c r="X23" s="70">
        <v>0</v>
      </c>
      <c r="Y23" s="33">
        <f t="shared" si="1"/>
        <v>3.5</v>
      </c>
      <c r="Z23" s="33">
        <f t="shared" si="1"/>
        <v>3.5</v>
      </c>
      <c r="AA23" s="33">
        <f t="shared" si="1"/>
        <v>3.5</v>
      </c>
      <c r="AB23" s="33">
        <f t="shared" si="1"/>
        <v>3.5</v>
      </c>
    </row>
    <row r="24" spans="3:28" ht="30" customHeight="1" x14ac:dyDescent="0.3">
      <c r="C24" s="575"/>
      <c r="D24" s="49" t="s">
        <v>49</v>
      </c>
      <c r="E24" s="56">
        <v>1</v>
      </c>
      <c r="F24" s="57">
        <v>1</v>
      </c>
      <c r="G24" s="57">
        <v>1</v>
      </c>
      <c r="H24" s="58">
        <v>1</v>
      </c>
      <c r="I24" s="427">
        <v>0.5</v>
      </c>
      <c r="J24" s="412">
        <v>0.5</v>
      </c>
      <c r="K24" s="412">
        <v>0.5</v>
      </c>
      <c r="L24" s="428">
        <v>0.5</v>
      </c>
      <c r="M24" s="491">
        <v>0.5</v>
      </c>
      <c r="N24" s="491">
        <v>0.5</v>
      </c>
      <c r="O24" s="491">
        <v>0.5</v>
      </c>
      <c r="P24" s="492">
        <v>0.5</v>
      </c>
      <c r="Q24" s="71"/>
      <c r="R24" s="72"/>
      <c r="S24" s="72"/>
      <c r="T24" s="83"/>
      <c r="U24" s="68"/>
      <c r="V24" s="69"/>
      <c r="W24" s="69"/>
      <c r="X24" s="70"/>
      <c r="Y24" s="33">
        <f t="shared" si="1"/>
        <v>2</v>
      </c>
      <c r="Z24" s="33">
        <f t="shared" si="1"/>
        <v>2</v>
      </c>
      <c r="AA24" s="33">
        <f t="shared" si="1"/>
        <v>2</v>
      </c>
      <c r="AB24" s="33">
        <f t="shared" si="1"/>
        <v>2</v>
      </c>
    </row>
    <row r="25" spans="3:28" ht="30" customHeight="1" x14ac:dyDescent="0.3">
      <c r="C25" s="405" t="s">
        <v>50</v>
      </c>
      <c r="D25" s="49" t="s">
        <v>50</v>
      </c>
      <c r="E25" s="56">
        <v>2</v>
      </c>
      <c r="F25" s="57">
        <v>2</v>
      </c>
      <c r="G25" s="57">
        <v>2</v>
      </c>
      <c r="H25" s="58">
        <v>2</v>
      </c>
      <c r="I25" s="427">
        <v>2</v>
      </c>
      <c r="J25" s="412">
        <v>2</v>
      </c>
      <c r="K25" s="412">
        <v>2</v>
      </c>
      <c r="L25" s="428">
        <v>2</v>
      </c>
      <c r="M25" s="491">
        <v>1</v>
      </c>
      <c r="N25" s="491">
        <v>1</v>
      </c>
      <c r="O25" s="491">
        <v>1</v>
      </c>
      <c r="P25" s="492">
        <v>1</v>
      </c>
      <c r="Q25" s="71">
        <v>1</v>
      </c>
      <c r="R25" s="72">
        <v>1</v>
      </c>
      <c r="S25" s="72">
        <v>1</v>
      </c>
      <c r="T25" s="83">
        <v>1</v>
      </c>
      <c r="U25" s="68">
        <v>0</v>
      </c>
      <c r="V25" s="69">
        <v>0</v>
      </c>
      <c r="W25" s="69">
        <v>0</v>
      </c>
      <c r="X25" s="70">
        <v>0</v>
      </c>
      <c r="Y25" s="33">
        <f t="shared" si="1"/>
        <v>6</v>
      </c>
      <c r="Z25" s="33">
        <f t="shared" si="1"/>
        <v>6</v>
      </c>
      <c r="AA25" s="33">
        <f t="shared" si="1"/>
        <v>6</v>
      </c>
      <c r="AB25" s="33">
        <f t="shared" si="1"/>
        <v>6</v>
      </c>
    </row>
    <row r="26" spans="3:28" ht="30" customHeight="1" x14ac:dyDescent="0.3">
      <c r="C26" s="575" t="s">
        <v>51</v>
      </c>
      <c r="D26" s="49" t="s">
        <v>52</v>
      </c>
      <c r="E26" s="56">
        <v>2</v>
      </c>
      <c r="F26" s="57">
        <v>2</v>
      </c>
      <c r="G26" s="57">
        <v>2</v>
      </c>
      <c r="H26" s="58">
        <v>2</v>
      </c>
      <c r="I26" s="427">
        <v>2</v>
      </c>
      <c r="J26" s="412">
        <v>2</v>
      </c>
      <c r="K26" s="412">
        <v>2</v>
      </c>
      <c r="L26" s="428">
        <v>2</v>
      </c>
      <c r="M26" s="491">
        <v>2</v>
      </c>
      <c r="N26" s="491">
        <v>2</v>
      </c>
      <c r="O26" s="491">
        <v>2</v>
      </c>
      <c r="P26" s="492">
        <v>2</v>
      </c>
      <c r="Q26" s="71">
        <v>2</v>
      </c>
      <c r="R26" s="72">
        <v>2</v>
      </c>
      <c r="S26" s="72">
        <v>2</v>
      </c>
      <c r="T26" s="83">
        <v>2</v>
      </c>
      <c r="U26" s="68">
        <v>2</v>
      </c>
      <c r="V26" s="69">
        <v>2</v>
      </c>
      <c r="W26" s="69">
        <v>2</v>
      </c>
      <c r="X26" s="70">
        <v>2</v>
      </c>
      <c r="Y26" s="33">
        <f t="shared" si="1"/>
        <v>10</v>
      </c>
      <c r="Z26" s="33">
        <f t="shared" si="1"/>
        <v>10</v>
      </c>
      <c r="AA26" s="33">
        <f t="shared" si="1"/>
        <v>10</v>
      </c>
      <c r="AB26" s="33">
        <f t="shared" si="1"/>
        <v>10</v>
      </c>
    </row>
    <row r="27" spans="3:28" ht="30" customHeight="1" thickBot="1" x14ac:dyDescent="0.35">
      <c r="C27" s="592"/>
      <c r="D27" s="135" t="s">
        <v>53</v>
      </c>
      <c r="E27" s="136"/>
      <c r="F27" s="137"/>
      <c r="G27" s="137"/>
      <c r="H27" s="138"/>
      <c r="I27" s="429"/>
      <c r="J27" s="414"/>
      <c r="K27" s="414"/>
      <c r="L27" s="430"/>
      <c r="M27" s="493">
        <v>1</v>
      </c>
      <c r="N27" s="493">
        <v>1</v>
      </c>
      <c r="O27" s="493">
        <v>1</v>
      </c>
      <c r="P27" s="494">
        <v>1</v>
      </c>
      <c r="Q27" s="145">
        <v>1</v>
      </c>
      <c r="R27" s="146">
        <v>1</v>
      </c>
      <c r="S27" s="146">
        <v>1</v>
      </c>
      <c r="T27" s="147">
        <v>1</v>
      </c>
      <c r="U27" s="148">
        <v>1</v>
      </c>
      <c r="V27" s="149">
        <v>1</v>
      </c>
      <c r="W27" s="149">
        <v>1</v>
      </c>
      <c r="X27" s="150">
        <v>1</v>
      </c>
      <c r="Y27" s="87">
        <f t="shared" si="1"/>
        <v>3</v>
      </c>
      <c r="Z27" s="87">
        <f t="shared" si="1"/>
        <v>3</v>
      </c>
      <c r="AA27" s="87">
        <f t="shared" si="1"/>
        <v>3</v>
      </c>
      <c r="AB27" s="87">
        <f t="shared" si="1"/>
        <v>3</v>
      </c>
    </row>
    <row r="28" spans="3:28" ht="30" customHeight="1" thickBot="1" x14ac:dyDescent="0.35">
      <c r="C28" s="629" t="s">
        <v>54</v>
      </c>
      <c r="D28" s="631"/>
      <c r="E28" s="151">
        <f t="shared" ref="E28:X28" si="2">SUM(E1:E27)</f>
        <v>26.5</v>
      </c>
      <c r="F28" s="152">
        <f t="shared" si="2"/>
        <v>26.5</v>
      </c>
      <c r="G28" s="152">
        <f t="shared" si="2"/>
        <v>26.5</v>
      </c>
      <c r="H28" s="153">
        <f t="shared" si="2"/>
        <v>26.5</v>
      </c>
      <c r="I28" s="446">
        <f t="shared" si="2"/>
        <v>27</v>
      </c>
      <c r="J28" s="417">
        <f t="shared" si="2"/>
        <v>27</v>
      </c>
      <c r="K28" s="417">
        <f t="shared" si="2"/>
        <v>27</v>
      </c>
      <c r="L28" s="447">
        <f t="shared" si="2"/>
        <v>27</v>
      </c>
      <c r="M28" s="495">
        <f t="shared" si="2"/>
        <v>29.5</v>
      </c>
      <c r="N28" s="496">
        <f t="shared" si="2"/>
        <v>29</v>
      </c>
      <c r="O28" s="496">
        <f t="shared" si="2"/>
        <v>29</v>
      </c>
      <c r="P28" s="497">
        <f t="shared" si="2"/>
        <v>29</v>
      </c>
      <c r="Q28" s="160">
        <f t="shared" si="2"/>
        <v>30</v>
      </c>
      <c r="R28" s="161">
        <f t="shared" si="2"/>
        <v>30</v>
      </c>
      <c r="S28" s="161">
        <f t="shared" si="2"/>
        <v>30</v>
      </c>
      <c r="T28" s="162">
        <f t="shared" si="2"/>
        <v>30</v>
      </c>
      <c r="U28" s="163">
        <f t="shared" si="2"/>
        <v>32</v>
      </c>
      <c r="V28" s="164">
        <f t="shared" si="2"/>
        <v>32</v>
      </c>
      <c r="W28" s="164">
        <f t="shared" si="2"/>
        <v>32</v>
      </c>
      <c r="X28" s="165">
        <f t="shared" si="2"/>
        <v>32</v>
      </c>
      <c r="Y28" s="2">
        <f t="shared" si="1"/>
        <v>145</v>
      </c>
      <c r="Z28" s="2">
        <f t="shared" si="1"/>
        <v>144.5</v>
      </c>
      <c r="AA28" s="2">
        <f t="shared" si="1"/>
        <v>144.5</v>
      </c>
      <c r="AB28" s="2">
        <f t="shared" si="1"/>
        <v>144.5</v>
      </c>
    </row>
    <row r="29" spans="3:28" ht="30" customHeight="1" thickBot="1" x14ac:dyDescent="0.35">
      <c r="C29" s="641" t="s">
        <v>115</v>
      </c>
      <c r="D29" s="642"/>
      <c r="E29" s="104"/>
      <c r="F29" s="105"/>
      <c r="G29" s="105"/>
      <c r="H29" s="106"/>
      <c r="I29" s="107"/>
      <c r="J29" s="108"/>
      <c r="K29" s="108"/>
      <c r="L29" s="109"/>
      <c r="M29" s="110"/>
      <c r="N29" s="111"/>
      <c r="O29" s="111"/>
      <c r="P29" s="112"/>
      <c r="Q29" s="443"/>
      <c r="R29" s="444"/>
      <c r="S29" s="444"/>
      <c r="T29" s="445"/>
      <c r="U29" s="116"/>
      <c r="V29" s="117"/>
      <c r="W29" s="117"/>
      <c r="X29" s="118"/>
      <c r="Y29" s="119">
        <f t="shared" ref="Y29" si="3">E29+I29+M29+Q29+U29</f>
        <v>0</v>
      </c>
      <c r="Z29" s="119">
        <f t="shared" ref="Z29" si="4">F29+J29+N29+R29+V29</f>
        <v>0</v>
      </c>
      <c r="AA29" s="119">
        <f t="shared" ref="AA29" si="5">G29+K29+O29+S29+W29</f>
        <v>0</v>
      </c>
      <c r="AB29" s="119">
        <f t="shared" ref="AB29" si="6">H29+L29+P29+T29+X29</f>
        <v>0</v>
      </c>
    </row>
    <row r="30" spans="3:28" ht="30" customHeight="1" x14ac:dyDescent="0.3">
      <c r="C30" s="649" t="s">
        <v>60</v>
      </c>
      <c r="D30" s="650"/>
      <c r="E30" s="104"/>
      <c r="F30" s="105"/>
      <c r="G30" s="105"/>
      <c r="H30" s="106"/>
      <c r="I30" s="448"/>
      <c r="J30" s="449"/>
      <c r="K30" s="449"/>
      <c r="L30" s="450"/>
      <c r="M30" s="498"/>
      <c r="N30" s="499"/>
      <c r="O30" s="499"/>
      <c r="P30" s="500"/>
      <c r="Q30" s="443">
        <v>1</v>
      </c>
      <c r="R30" s="444">
        <v>1</v>
      </c>
      <c r="S30" s="444">
        <v>1</v>
      </c>
      <c r="T30" s="445">
        <v>1</v>
      </c>
      <c r="U30" s="116"/>
      <c r="V30" s="117"/>
      <c r="W30" s="117"/>
      <c r="X30" s="118"/>
      <c r="Y30" s="119">
        <f t="shared" si="1"/>
        <v>1</v>
      </c>
      <c r="Z30" s="119">
        <f t="shared" si="1"/>
        <v>1</v>
      </c>
      <c r="AA30" s="119">
        <f t="shared" si="1"/>
        <v>1</v>
      </c>
      <c r="AB30" s="119">
        <f t="shared" si="1"/>
        <v>1</v>
      </c>
    </row>
    <row r="31" spans="3:28" ht="30" customHeight="1" x14ac:dyDescent="0.3">
      <c r="C31" s="649" t="s">
        <v>41</v>
      </c>
      <c r="D31" s="650"/>
      <c r="E31" s="56">
        <v>1</v>
      </c>
      <c r="F31" s="57">
        <v>1</v>
      </c>
      <c r="G31" s="57">
        <v>1</v>
      </c>
      <c r="H31" s="58">
        <v>1</v>
      </c>
      <c r="I31" s="427">
        <v>1</v>
      </c>
      <c r="J31" s="412">
        <v>1</v>
      </c>
      <c r="K31" s="412">
        <v>1</v>
      </c>
      <c r="L31" s="428">
        <v>1</v>
      </c>
      <c r="M31" s="501"/>
      <c r="N31" s="491"/>
      <c r="O31" s="491"/>
      <c r="P31" s="492"/>
      <c r="Q31" s="65">
        <v>1</v>
      </c>
      <c r="R31" s="66">
        <v>1</v>
      </c>
      <c r="S31" s="66">
        <v>1</v>
      </c>
      <c r="T31" s="67">
        <v>1</v>
      </c>
      <c r="U31" s="68">
        <v>0.5</v>
      </c>
      <c r="V31" s="69">
        <v>0.5</v>
      </c>
      <c r="W31" s="69">
        <v>0.5</v>
      </c>
      <c r="X31" s="70">
        <v>0.5</v>
      </c>
      <c r="Y31" s="33">
        <f t="shared" si="1"/>
        <v>3.5</v>
      </c>
      <c r="Z31" s="33">
        <f t="shared" si="1"/>
        <v>3.5</v>
      </c>
      <c r="AA31" s="33">
        <f t="shared" si="1"/>
        <v>3.5</v>
      </c>
      <c r="AB31" s="33">
        <f t="shared" si="1"/>
        <v>3.5</v>
      </c>
    </row>
    <row r="32" spans="3:28" ht="30" customHeight="1" x14ac:dyDescent="0.3">
      <c r="C32" s="649" t="s">
        <v>113</v>
      </c>
      <c r="D32" s="650"/>
      <c r="E32" s="56"/>
      <c r="F32" s="57"/>
      <c r="G32" s="57"/>
      <c r="H32" s="58"/>
      <c r="I32" s="427"/>
      <c r="J32" s="412"/>
      <c r="K32" s="412"/>
      <c r="L32" s="428"/>
      <c r="M32" s="501">
        <v>1</v>
      </c>
      <c r="N32" s="491">
        <v>1</v>
      </c>
      <c r="O32" s="491">
        <v>1</v>
      </c>
      <c r="P32" s="492">
        <v>1</v>
      </c>
      <c r="Q32" s="71"/>
      <c r="R32" s="72"/>
      <c r="S32" s="72"/>
      <c r="T32" s="73"/>
      <c r="U32" s="68"/>
      <c r="V32" s="69"/>
      <c r="W32" s="69"/>
      <c r="X32" s="70"/>
      <c r="Y32" s="33">
        <f t="shared" si="1"/>
        <v>1</v>
      </c>
      <c r="Z32" s="33">
        <f t="shared" si="1"/>
        <v>1</v>
      </c>
      <c r="AA32" s="33">
        <f t="shared" si="1"/>
        <v>1</v>
      </c>
      <c r="AB32" s="33">
        <f t="shared" si="1"/>
        <v>1</v>
      </c>
    </row>
    <row r="33" spans="3:28" ht="30" customHeight="1" x14ac:dyDescent="0.3">
      <c r="C33" s="645" t="s">
        <v>114</v>
      </c>
      <c r="D33" s="645"/>
      <c r="E33" s="56"/>
      <c r="F33" s="57"/>
      <c r="G33" s="57"/>
      <c r="H33" s="58"/>
      <c r="I33" s="427"/>
      <c r="J33" s="412"/>
      <c r="K33" s="412"/>
      <c r="L33" s="428"/>
      <c r="M33" s="501">
        <v>1</v>
      </c>
      <c r="N33" s="491">
        <v>1</v>
      </c>
      <c r="O33" s="491">
        <v>1</v>
      </c>
      <c r="P33" s="492">
        <v>1</v>
      </c>
      <c r="Q33" s="71"/>
      <c r="R33" s="72"/>
      <c r="S33" s="72"/>
      <c r="T33" s="73"/>
      <c r="U33" s="68"/>
      <c r="V33" s="69"/>
      <c r="W33" s="69"/>
      <c r="X33" s="70"/>
      <c r="Y33" s="33">
        <f t="shared" si="1"/>
        <v>1</v>
      </c>
      <c r="Z33" s="33">
        <f t="shared" si="1"/>
        <v>1</v>
      </c>
      <c r="AA33" s="33">
        <f t="shared" si="1"/>
        <v>1</v>
      </c>
      <c r="AB33" s="33">
        <f t="shared" si="1"/>
        <v>1</v>
      </c>
    </row>
    <row r="34" spans="3:28" ht="30" customHeight="1" x14ac:dyDescent="0.3">
      <c r="C34" s="645" t="s">
        <v>84</v>
      </c>
      <c r="D34" s="645"/>
      <c r="E34" s="74"/>
      <c r="F34" s="75"/>
      <c r="G34" s="75"/>
      <c r="H34" s="58"/>
      <c r="I34" s="427"/>
      <c r="J34" s="412"/>
      <c r="K34" s="412"/>
      <c r="L34" s="428"/>
      <c r="M34" s="501"/>
      <c r="N34" s="491"/>
      <c r="O34" s="491"/>
      <c r="P34" s="492"/>
      <c r="Q34" s="65"/>
      <c r="R34" s="66"/>
      <c r="S34" s="66"/>
      <c r="T34" s="67"/>
      <c r="U34" s="68"/>
      <c r="V34" s="69"/>
      <c r="W34" s="69"/>
      <c r="X34" s="70"/>
      <c r="Y34" s="33">
        <f t="shared" si="1"/>
        <v>0</v>
      </c>
      <c r="Z34" s="33">
        <f t="shared" si="1"/>
        <v>0</v>
      </c>
      <c r="AA34" s="33">
        <f t="shared" si="1"/>
        <v>0</v>
      </c>
      <c r="AB34" s="33">
        <f t="shared" si="1"/>
        <v>0</v>
      </c>
    </row>
    <row r="35" spans="3:28" ht="30" customHeight="1" x14ac:dyDescent="0.3">
      <c r="C35" s="645" t="s">
        <v>111</v>
      </c>
      <c r="D35" s="645"/>
      <c r="E35" s="427">
        <v>0.5</v>
      </c>
      <c r="F35" s="412">
        <v>0.5</v>
      </c>
      <c r="G35" s="412">
        <v>0.5</v>
      </c>
      <c r="H35" s="428">
        <v>0.5</v>
      </c>
      <c r="I35" s="482"/>
      <c r="J35" s="483"/>
      <c r="K35" s="483"/>
      <c r="L35" s="484"/>
      <c r="M35" s="502"/>
      <c r="N35" s="503"/>
      <c r="O35" s="503"/>
      <c r="P35" s="504"/>
      <c r="Q35" s="65"/>
      <c r="R35" s="66"/>
      <c r="S35" s="66"/>
      <c r="T35" s="67"/>
      <c r="U35" s="68"/>
      <c r="V35" s="69"/>
      <c r="W35" s="69"/>
      <c r="X35" s="70"/>
      <c r="Y35" s="33">
        <f t="shared" si="1"/>
        <v>0.5</v>
      </c>
      <c r="Z35" s="33">
        <f t="shared" si="1"/>
        <v>0.5</v>
      </c>
      <c r="AA35" s="33">
        <f t="shared" si="1"/>
        <v>0.5</v>
      </c>
      <c r="AB35" s="33">
        <f t="shared" si="1"/>
        <v>0.5</v>
      </c>
    </row>
    <row r="36" spans="3:28" ht="30" customHeight="1" thickBot="1" x14ac:dyDescent="0.35">
      <c r="C36" s="645" t="s">
        <v>93</v>
      </c>
      <c r="D36" s="645"/>
      <c r="E36" s="120"/>
      <c r="F36" s="121"/>
      <c r="G36" s="121"/>
      <c r="H36" s="122"/>
      <c r="I36" s="485"/>
      <c r="J36" s="486"/>
      <c r="K36" s="486"/>
      <c r="L36" s="487"/>
      <c r="M36" s="505"/>
      <c r="N36" s="506"/>
      <c r="O36" s="506"/>
      <c r="P36" s="507"/>
      <c r="Q36" s="129"/>
      <c r="R36" s="130"/>
      <c r="S36" s="130"/>
      <c r="T36" s="131"/>
      <c r="U36" s="132"/>
      <c r="V36" s="133"/>
      <c r="W36" s="133"/>
      <c r="X36" s="134"/>
      <c r="Y36" s="34">
        <f t="shared" si="1"/>
        <v>0</v>
      </c>
      <c r="Z36" s="34">
        <f t="shared" si="1"/>
        <v>0</v>
      </c>
      <c r="AA36" s="34">
        <f t="shared" si="1"/>
        <v>0</v>
      </c>
      <c r="AB36" s="34">
        <f t="shared" si="1"/>
        <v>0</v>
      </c>
    </row>
    <row r="37" spans="3:28" ht="30" customHeight="1" x14ac:dyDescent="0.3">
      <c r="C37" s="645" t="s">
        <v>81</v>
      </c>
      <c r="D37" s="645"/>
      <c r="E37" s="104"/>
      <c r="F37" s="105"/>
      <c r="G37" s="105"/>
      <c r="H37" s="106"/>
      <c r="I37" s="448"/>
      <c r="J37" s="449"/>
      <c r="K37" s="449"/>
      <c r="L37" s="450"/>
      <c r="M37" s="498"/>
      <c r="N37" s="499"/>
      <c r="O37" s="499"/>
      <c r="P37" s="500"/>
      <c r="Q37" s="113"/>
      <c r="R37" s="114"/>
      <c r="S37" s="114"/>
      <c r="T37" s="115"/>
      <c r="U37" s="116"/>
      <c r="V37" s="117"/>
      <c r="W37" s="117"/>
      <c r="X37" s="118"/>
      <c r="Y37" s="119">
        <f t="shared" si="1"/>
        <v>0</v>
      </c>
      <c r="Z37" s="119">
        <f t="shared" si="1"/>
        <v>0</v>
      </c>
      <c r="AA37" s="119">
        <f t="shared" si="1"/>
        <v>0</v>
      </c>
      <c r="AB37" s="119">
        <f t="shared" si="1"/>
        <v>0</v>
      </c>
    </row>
    <row r="38" spans="3:28" ht="30" customHeight="1" x14ac:dyDescent="0.3">
      <c r="C38" s="645" t="s">
        <v>118</v>
      </c>
      <c r="D38" s="645"/>
      <c r="E38" s="56"/>
      <c r="F38" s="57"/>
      <c r="G38" s="57"/>
      <c r="H38" s="58"/>
      <c r="I38" s="427">
        <v>0.5</v>
      </c>
      <c r="J38" s="412">
        <v>0.5</v>
      </c>
      <c r="K38" s="412">
        <v>0.5</v>
      </c>
      <c r="L38" s="428">
        <v>0.5</v>
      </c>
      <c r="M38" s="501"/>
      <c r="N38" s="491"/>
      <c r="O38" s="491"/>
      <c r="P38" s="492"/>
      <c r="Q38" s="65"/>
      <c r="R38" s="66"/>
      <c r="S38" s="66"/>
      <c r="T38" s="67"/>
      <c r="U38" s="68"/>
      <c r="V38" s="69"/>
      <c r="W38" s="69"/>
      <c r="X38" s="70"/>
      <c r="Y38" s="33">
        <f t="shared" si="1"/>
        <v>0.5</v>
      </c>
      <c r="Z38" s="33">
        <f t="shared" si="1"/>
        <v>0.5</v>
      </c>
      <c r="AA38" s="33">
        <f t="shared" si="1"/>
        <v>0.5</v>
      </c>
      <c r="AB38" s="33">
        <f t="shared" si="1"/>
        <v>0.5</v>
      </c>
    </row>
    <row r="39" spans="3:28" ht="30" customHeight="1" x14ac:dyDescent="0.3">
      <c r="C39" s="645" t="s">
        <v>94</v>
      </c>
      <c r="D39" s="645"/>
      <c r="E39" s="56"/>
      <c r="F39" s="57"/>
      <c r="G39" s="57"/>
      <c r="H39" s="58"/>
      <c r="I39" s="427">
        <v>0.5</v>
      </c>
      <c r="J39" s="412">
        <v>0.5</v>
      </c>
      <c r="K39" s="412">
        <v>0.5</v>
      </c>
      <c r="L39" s="428">
        <v>0.5</v>
      </c>
      <c r="M39" s="501"/>
      <c r="N39" s="491"/>
      <c r="O39" s="491"/>
      <c r="P39" s="492"/>
      <c r="Q39" s="71"/>
      <c r="R39" s="72"/>
      <c r="S39" s="72"/>
      <c r="T39" s="73"/>
      <c r="U39" s="68"/>
      <c r="V39" s="69"/>
      <c r="W39" s="69"/>
      <c r="X39" s="70"/>
      <c r="Y39" s="33">
        <f t="shared" si="1"/>
        <v>0.5</v>
      </c>
      <c r="Z39" s="33">
        <f t="shared" si="1"/>
        <v>0.5</v>
      </c>
      <c r="AA39" s="33">
        <f t="shared" si="1"/>
        <v>0.5</v>
      </c>
      <c r="AB39" s="33">
        <f t="shared" si="1"/>
        <v>0.5</v>
      </c>
    </row>
    <row r="40" spans="3:28" ht="30" customHeight="1" x14ac:dyDescent="0.3">
      <c r="C40" s="643" t="s">
        <v>96</v>
      </c>
      <c r="D40" s="644"/>
      <c r="E40" s="56"/>
      <c r="F40" s="57"/>
      <c r="G40" s="57"/>
      <c r="H40" s="58"/>
      <c r="I40" s="427"/>
      <c r="J40" s="412"/>
      <c r="K40" s="412"/>
      <c r="L40" s="428"/>
      <c r="M40" s="501"/>
      <c r="N40" s="491"/>
      <c r="O40" s="491"/>
      <c r="P40" s="492"/>
      <c r="Q40" s="71"/>
      <c r="R40" s="72"/>
      <c r="S40" s="72"/>
      <c r="T40" s="73"/>
      <c r="U40" s="68"/>
      <c r="V40" s="69"/>
      <c r="W40" s="69"/>
      <c r="X40" s="70"/>
      <c r="Y40" s="33">
        <f t="shared" si="1"/>
        <v>0</v>
      </c>
      <c r="Z40" s="33">
        <f t="shared" si="1"/>
        <v>0</v>
      </c>
      <c r="AA40" s="33">
        <f t="shared" si="1"/>
        <v>0</v>
      </c>
      <c r="AB40" s="33">
        <f t="shared" si="1"/>
        <v>0</v>
      </c>
    </row>
    <row r="41" spans="3:28" ht="30" customHeight="1" x14ac:dyDescent="0.3">
      <c r="C41" s="643" t="s">
        <v>95</v>
      </c>
      <c r="D41" s="644"/>
      <c r="E41" s="74"/>
      <c r="F41" s="75"/>
      <c r="G41" s="75"/>
      <c r="H41" s="58"/>
      <c r="I41" s="427"/>
      <c r="J41" s="412"/>
      <c r="K41" s="412"/>
      <c r="L41" s="428"/>
      <c r="M41" s="501"/>
      <c r="N41" s="491"/>
      <c r="O41" s="491"/>
      <c r="P41" s="492"/>
      <c r="Q41" s="65"/>
      <c r="R41" s="66"/>
      <c r="S41" s="66"/>
      <c r="T41" s="67"/>
      <c r="U41" s="68"/>
      <c r="V41" s="69"/>
      <c r="W41" s="69"/>
      <c r="X41" s="70"/>
      <c r="Y41" s="33">
        <f t="shared" si="1"/>
        <v>0</v>
      </c>
      <c r="Z41" s="33">
        <f t="shared" si="1"/>
        <v>0</v>
      </c>
      <c r="AA41" s="33">
        <f t="shared" si="1"/>
        <v>0</v>
      </c>
      <c r="AB41" s="33">
        <f t="shared" si="1"/>
        <v>0</v>
      </c>
    </row>
    <row r="42" spans="3:28" ht="30" customHeight="1" x14ac:dyDescent="0.3">
      <c r="C42" s="643" t="s">
        <v>34</v>
      </c>
      <c r="D42" s="644"/>
      <c r="E42" s="56"/>
      <c r="F42" s="57"/>
      <c r="G42" s="57"/>
      <c r="H42" s="76"/>
      <c r="I42" s="482"/>
      <c r="J42" s="483"/>
      <c r="K42" s="483"/>
      <c r="L42" s="484"/>
      <c r="M42" s="502"/>
      <c r="N42" s="503"/>
      <c r="O42" s="503"/>
      <c r="P42" s="504"/>
      <c r="Q42" s="65"/>
      <c r="R42" s="66"/>
      <c r="S42" s="66"/>
      <c r="T42" s="67"/>
      <c r="U42" s="68">
        <v>0.5</v>
      </c>
      <c r="V42" s="69">
        <v>0.5</v>
      </c>
      <c r="W42" s="69">
        <v>0.5</v>
      </c>
      <c r="X42" s="70">
        <v>0.5</v>
      </c>
      <c r="Y42" s="33">
        <f t="shared" si="1"/>
        <v>0.5</v>
      </c>
      <c r="Z42" s="33">
        <f t="shared" si="1"/>
        <v>0.5</v>
      </c>
      <c r="AA42" s="33">
        <f t="shared" si="1"/>
        <v>0.5</v>
      </c>
      <c r="AB42" s="33">
        <f t="shared" si="1"/>
        <v>0.5</v>
      </c>
    </row>
    <row r="43" spans="3:28" ht="30" customHeight="1" thickBot="1" x14ac:dyDescent="0.35">
      <c r="C43" s="643" t="s">
        <v>56</v>
      </c>
      <c r="D43" s="644"/>
      <c r="E43" s="120"/>
      <c r="F43" s="121"/>
      <c r="G43" s="121"/>
      <c r="H43" s="122"/>
      <c r="I43" s="485"/>
      <c r="J43" s="486"/>
      <c r="K43" s="486"/>
      <c r="L43" s="487"/>
      <c r="M43" s="505"/>
      <c r="N43" s="506"/>
      <c r="O43" s="506"/>
      <c r="P43" s="507"/>
      <c r="Q43" s="440">
        <v>1</v>
      </c>
      <c r="R43" s="441">
        <v>1</v>
      </c>
      <c r="S43" s="441">
        <v>1</v>
      </c>
      <c r="T43" s="442">
        <v>1</v>
      </c>
      <c r="U43" s="132"/>
      <c r="V43" s="133"/>
      <c r="W43" s="133"/>
      <c r="X43" s="134"/>
      <c r="Y43" s="34">
        <f t="shared" si="1"/>
        <v>1</v>
      </c>
      <c r="Z43" s="34">
        <f t="shared" si="1"/>
        <v>1</v>
      </c>
      <c r="AA43" s="34">
        <f t="shared" si="1"/>
        <v>1</v>
      </c>
      <c r="AB43" s="34">
        <f t="shared" si="1"/>
        <v>1</v>
      </c>
    </row>
    <row r="44" spans="3:28" ht="30" customHeight="1" x14ac:dyDescent="0.3">
      <c r="C44" s="643" t="s">
        <v>102</v>
      </c>
      <c r="D44" s="644"/>
      <c r="E44" s="104"/>
      <c r="F44" s="105"/>
      <c r="G44" s="105"/>
      <c r="H44" s="106"/>
      <c r="I44" s="448"/>
      <c r="J44" s="449"/>
      <c r="K44" s="449"/>
      <c r="L44" s="450"/>
      <c r="M44" s="498"/>
      <c r="N44" s="499"/>
      <c r="O44" s="499"/>
      <c r="P44" s="500"/>
      <c r="Q44" s="113"/>
      <c r="R44" s="114"/>
      <c r="S44" s="114"/>
      <c r="T44" s="115"/>
      <c r="U44" s="116"/>
      <c r="V44" s="117"/>
      <c r="W44" s="117"/>
      <c r="X44" s="118"/>
      <c r="Y44" s="119">
        <f t="shared" si="1"/>
        <v>0</v>
      </c>
      <c r="Z44" s="119">
        <f t="shared" si="1"/>
        <v>0</v>
      </c>
      <c r="AA44" s="119">
        <f t="shared" si="1"/>
        <v>0</v>
      </c>
      <c r="AB44" s="119">
        <f t="shared" si="1"/>
        <v>0</v>
      </c>
    </row>
    <row r="45" spans="3:28" ht="30" customHeight="1" x14ac:dyDescent="0.3">
      <c r="C45" s="643" t="s">
        <v>97</v>
      </c>
      <c r="D45" s="644"/>
      <c r="E45" s="56"/>
      <c r="F45" s="57"/>
      <c r="G45" s="57"/>
      <c r="H45" s="58"/>
      <c r="I45" s="427"/>
      <c r="J45" s="412"/>
      <c r="K45" s="412"/>
      <c r="L45" s="428"/>
      <c r="M45" s="501"/>
      <c r="N45" s="491"/>
      <c r="O45" s="491"/>
      <c r="P45" s="492"/>
      <c r="Q45" s="65"/>
      <c r="R45" s="66"/>
      <c r="S45" s="66"/>
      <c r="T45" s="67"/>
      <c r="U45" s="68"/>
      <c r="V45" s="69"/>
      <c r="W45" s="69"/>
      <c r="X45" s="70"/>
      <c r="Y45" s="33">
        <f t="shared" si="1"/>
        <v>0</v>
      </c>
      <c r="Z45" s="33">
        <f t="shared" si="1"/>
        <v>0</v>
      </c>
      <c r="AA45" s="33">
        <f t="shared" si="1"/>
        <v>0</v>
      </c>
      <c r="AB45" s="33">
        <f t="shared" si="1"/>
        <v>0</v>
      </c>
    </row>
    <row r="46" spans="3:28" ht="30" customHeight="1" x14ac:dyDescent="0.3">
      <c r="C46" s="643" t="s">
        <v>98</v>
      </c>
      <c r="D46" s="644"/>
      <c r="E46" s="56"/>
      <c r="F46" s="57"/>
      <c r="G46" s="57"/>
      <c r="H46" s="58"/>
      <c r="I46" s="427"/>
      <c r="J46" s="412"/>
      <c r="K46" s="412"/>
      <c r="L46" s="428"/>
      <c r="M46" s="501"/>
      <c r="N46" s="491"/>
      <c r="O46" s="491"/>
      <c r="P46" s="492"/>
      <c r="Q46" s="71"/>
      <c r="R46" s="72"/>
      <c r="S46" s="72"/>
      <c r="T46" s="73"/>
      <c r="U46" s="68"/>
      <c r="V46" s="69"/>
      <c r="W46" s="69"/>
      <c r="X46" s="70"/>
      <c r="Y46" s="33">
        <f t="shared" si="1"/>
        <v>0</v>
      </c>
      <c r="Z46" s="33">
        <f t="shared" si="1"/>
        <v>0</v>
      </c>
      <c r="AA46" s="33">
        <f t="shared" si="1"/>
        <v>0</v>
      </c>
      <c r="AB46" s="33">
        <f t="shared" si="1"/>
        <v>0</v>
      </c>
    </row>
    <row r="47" spans="3:28" ht="30" customHeight="1" x14ac:dyDescent="0.3">
      <c r="C47" s="643" t="s">
        <v>101</v>
      </c>
      <c r="D47" s="644"/>
      <c r="E47" s="56"/>
      <c r="F47" s="57"/>
      <c r="G47" s="57"/>
      <c r="H47" s="58"/>
      <c r="I47" s="427"/>
      <c r="J47" s="412"/>
      <c r="K47" s="412"/>
      <c r="L47" s="428"/>
      <c r="M47" s="501"/>
      <c r="N47" s="491"/>
      <c r="O47" s="491"/>
      <c r="P47" s="492"/>
      <c r="Q47" s="71"/>
      <c r="R47" s="72"/>
      <c r="S47" s="72"/>
      <c r="T47" s="73"/>
      <c r="U47" s="68"/>
      <c r="V47" s="69"/>
      <c r="W47" s="69"/>
      <c r="X47" s="70"/>
      <c r="Y47" s="33">
        <f t="shared" si="1"/>
        <v>0</v>
      </c>
      <c r="Z47" s="33">
        <f t="shared" si="1"/>
        <v>0</v>
      </c>
      <c r="AA47" s="33">
        <f t="shared" si="1"/>
        <v>0</v>
      </c>
      <c r="AB47" s="33">
        <f t="shared" si="1"/>
        <v>0</v>
      </c>
    </row>
    <row r="48" spans="3:28" ht="30" customHeight="1" x14ac:dyDescent="0.3">
      <c r="C48" s="643" t="s">
        <v>99</v>
      </c>
      <c r="D48" s="644"/>
      <c r="E48" s="74"/>
      <c r="F48" s="75"/>
      <c r="G48" s="75"/>
      <c r="H48" s="58"/>
      <c r="I48" s="427"/>
      <c r="J48" s="412"/>
      <c r="K48" s="412"/>
      <c r="L48" s="428"/>
      <c r="M48" s="501"/>
      <c r="N48" s="491"/>
      <c r="O48" s="491"/>
      <c r="P48" s="492"/>
      <c r="Q48" s="65"/>
      <c r="R48" s="66"/>
      <c r="S48" s="66"/>
      <c r="T48" s="67"/>
      <c r="U48" s="68"/>
      <c r="V48" s="69"/>
      <c r="W48" s="69"/>
      <c r="X48" s="70"/>
      <c r="Y48" s="33">
        <f t="shared" si="1"/>
        <v>0</v>
      </c>
      <c r="Z48" s="33">
        <f t="shared" si="1"/>
        <v>0</v>
      </c>
      <c r="AA48" s="33">
        <f t="shared" si="1"/>
        <v>0</v>
      </c>
      <c r="AB48" s="33">
        <f t="shared" si="1"/>
        <v>0</v>
      </c>
    </row>
    <row r="49" spans="3:28" ht="30" customHeight="1" x14ac:dyDescent="0.3">
      <c r="C49" s="643" t="s">
        <v>82</v>
      </c>
      <c r="D49" s="644"/>
      <c r="E49" s="56"/>
      <c r="F49" s="57"/>
      <c r="G49" s="57"/>
      <c r="H49" s="76"/>
      <c r="I49" s="482"/>
      <c r="J49" s="483"/>
      <c r="K49" s="483"/>
      <c r="L49" s="484"/>
      <c r="M49" s="502"/>
      <c r="N49" s="503"/>
      <c r="O49" s="503"/>
      <c r="P49" s="504"/>
      <c r="Q49" s="65"/>
      <c r="R49" s="66"/>
      <c r="S49" s="66"/>
      <c r="T49" s="67"/>
      <c r="U49" s="68"/>
      <c r="V49" s="69"/>
      <c r="W49" s="69"/>
      <c r="X49" s="70"/>
      <c r="Y49" s="33">
        <f t="shared" si="1"/>
        <v>0</v>
      </c>
      <c r="Z49" s="33">
        <f t="shared" si="1"/>
        <v>0</v>
      </c>
      <c r="AA49" s="33">
        <f t="shared" si="1"/>
        <v>0</v>
      </c>
      <c r="AB49" s="33">
        <f t="shared" si="1"/>
        <v>0</v>
      </c>
    </row>
    <row r="50" spans="3:28" ht="30" customHeight="1" thickBot="1" x14ac:dyDescent="0.35">
      <c r="C50" s="643" t="s">
        <v>100</v>
      </c>
      <c r="D50" s="644"/>
      <c r="E50" s="120"/>
      <c r="F50" s="121"/>
      <c r="G50" s="121"/>
      <c r="H50" s="122"/>
      <c r="I50" s="485"/>
      <c r="J50" s="486"/>
      <c r="K50" s="486"/>
      <c r="L50" s="487"/>
      <c r="M50" s="505"/>
      <c r="N50" s="506"/>
      <c r="O50" s="506"/>
      <c r="P50" s="507"/>
      <c r="Q50" s="129"/>
      <c r="R50" s="130"/>
      <c r="S50" s="130"/>
      <c r="T50" s="131"/>
      <c r="U50" s="132"/>
      <c r="V50" s="133"/>
      <c r="W50" s="133"/>
      <c r="X50" s="134"/>
      <c r="Y50" s="34">
        <f t="shared" si="1"/>
        <v>0</v>
      </c>
      <c r="Z50" s="34">
        <f t="shared" si="1"/>
        <v>0</v>
      </c>
      <c r="AA50" s="34">
        <f t="shared" si="1"/>
        <v>0</v>
      </c>
      <c r="AB50" s="34">
        <f t="shared" si="1"/>
        <v>0</v>
      </c>
    </row>
    <row r="51" spans="3:28" ht="30" customHeight="1" x14ac:dyDescent="0.3">
      <c r="C51" s="643" t="s">
        <v>57</v>
      </c>
      <c r="D51" s="644"/>
      <c r="E51" s="56"/>
      <c r="F51" s="57"/>
      <c r="G51" s="57"/>
      <c r="H51" s="58"/>
      <c r="I51" s="427"/>
      <c r="J51" s="412"/>
      <c r="K51" s="412"/>
      <c r="L51" s="428"/>
      <c r="M51" s="501"/>
      <c r="N51" s="491"/>
      <c r="O51" s="491"/>
      <c r="P51" s="492"/>
      <c r="Q51" s="71"/>
      <c r="R51" s="72"/>
      <c r="S51" s="72"/>
      <c r="T51" s="73"/>
      <c r="U51" s="68">
        <v>1</v>
      </c>
      <c r="V51" s="69">
        <v>1</v>
      </c>
      <c r="W51" s="69">
        <v>1</v>
      </c>
      <c r="X51" s="70">
        <v>1</v>
      </c>
      <c r="Y51" s="33">
        <f t="shared" si="1"/>
        <v>1</v>
      </c>
      <c r="Z51" s="33">
        <f t="shared" si="1"/>
        <v>1</v>
      </c>
      <c r="AA51" s="33">
        <f t="shared" si="1"/>
        <v>1</v>
      </c>
      <c r="AB51" s="33">
        <f t="shared" si="1"/>
        <v>1</v>
      </c>
    </row>
    <row r="52" spans="3:28" ht="30" customHeight="1" x14ac:dyDescent="0.3">
      <c r="C52" s="602" t="s">
        <v>54</v>
      </c>
      <c r="D52" s="603"/>
      <c r="E52" s="88">
        <f t="shared" ref="E52:X52" si="7">SUM(E28:E51)</f>
        <v>28</v>
      </c>
      <c r="F52" s="89">
        <f t="shared" si="7"/>
        <v>28</v>
      </c>
      <c r="G52" s="89">
        <f t="shared" si="7"/>
        <v>28</v>
      </c>
      <c r="H52" s="90">
        <f t="shared" si="7"/>
        <v>28</v>
      </c>
      <c r="I52" s="451">
        <f t="shared" si="7"/>
        <v>29</v>
      </c>
      <c r="J52" s="452">
        <f t="shared" si="7"/>
        <v>29</v>
      </c>
      <c r="K52" s="452">
        <f t="shared" si="7"/>
        <v>29</v>
      </c>
      <c r="L52" s="453">
        <f t="shared" si="7"/>
        <v>29</v>
      </c>
      <c r="M52" s="508">
        <f t="shared" si="7"/>
        <v>31.5</v>
      </c>
      <c r="N52" s="509">
        <f t="shared" si="7"/>
        <v>31</v>
      </c>
      <c r="O52" s="509">
        <f t="shared" si="7"/>
        <v>31</v>
      </c>
      <c r="P52" s="510">
        <f t="shared" si="7"/>
        <v>31</v>
      </c>
      <c r="Q52" s="97">
        <f t="shared" si="7"/>
        <v>33</v>
      </c>
      <c r="R52" s="98">
        <f t="shared" si="7"/>
        <v>33</v>
      </c>
      <c r="S52" s="98">
        <f t="shared" si="7"/>
        <v>33</v>
      </c>
      <c r="T52" s="99">
        <f t="shared" si="7"/>
        <v>33</v>
      </c>
      <c r="U52" s="100">
        <f t="shared" si="7"/>
        <v>34</v>
      </c>
      <c r="V52" s="101">
        <f t="shared" si="7"/>
        <v>34</v>
      </c>
      <c r="W52" s="101">
        <f t="shared" si="7"/>
        <v>34</v>
      </c>
      <c r="X52" s="102">
        <f t="shared" si="7"/>
        <v>34</v>
      </c>
      <c r="Y52" s="103">
        <f t="shared" si="1"/>
        <v>155.5</v>
      </c>
      <c r="Z52" s="103">
        <f t="shared" si="1"/>
        <v>155</v>
      </c>
      <c r="AA52" s="103">
        <f t="shared" si="1"/>
        <v>155</v>
      </c>
      <c r="AB52" s="103">
        <f t="shared" si="1"/>
        <v>155</v>
      </c>
    </row>
    <row r="53" spans="3:28" ht="30" customHeight="1" thickBot="1" x14ac:dyDescent="0.35">
      <c r="C53" s="588" t="s">
        <v>61</v>
      </c>
      <c r="D53" s="589"/>
      <c r="E53" s="22">
        <v>29</v>
      </c>
      <c r="F53" s="12">
        <v>29</v>
      </c>
      <c r="G53" s="12">
        <v>29</v>
      </c>
      <c r="H53" s="23">
        <v>29</v>
      </c>
      <c r="I53" s="454">
        <v>30</v>
      </c>
      <c r="J53" s="455">
        <v>30</v>
      </c>
      <c r="K53" s="455">
        <v>30</v>
      </c>
      <c r="L53" s="456">
        <v>30</v>
      </c>
      <c r="M53" s="511">
        <v>32</v>
      </c>
      <c r="N53" s="512">
        <v>32</v>
      </c>
      <c r="O53" s="512">
        <v>32</v>
      </c>
      <c r="P53" s="513">
        <v>32</v>
      </c>
      <c r="Q53" s="27">
        <v>33</v>
      </c>
      <c r="R53" s="15">
        <v>33</v>
      </c>
      <c r="S53" s="15">
        <v>33</v>
      </c>
      <c r="T53" s="52">
        <v>33</v>
      </c>
      <c r="U53" s="37">
        <v>36</v>
      </c>
      <c r="V53" s="16">
        <v>36</v>
      </c>
      <c r="W53" s="16">
        <v>36</v>
      </c>
      <c r="X53" s="38">
        <v>36</v>
      </c>
      <c r="Y53" s="34">
        <f>E53+I53+M53+Q53+U53</f>
        <v>160</v>
      </c>
      <c r="Z53" s="34">
        <f>F53+J53+N53+R53+V53</f>
        <v>160</v>
      </c>
      <c r="AA53" s="34">
        <f>G53+K53+O53+S53+W53</f>
        <v>160</v>
      </c>
      <c r="AB53" s="34">
        <f>H53+L53+P53+T53+X53</f>
        <v>160</v>
      </c>
    </row>
    <row r="54" spans="3:28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6" spans="3:28" ht="15" thickBot="1" x14ac:dyDescent="0.35"/>
    <row r="57" spans="3:28" ht="15.75" customHeight="1" x14ac:dyDescent="0.3">
      <c r="C57" s="584" t="s">
        <v>0</v>
      </c>
      <c r="D57" s="586" t="s">
        <v>1</v>
      </c>
      <c r="E57" s="584" t="s">
        <v>65</v>
      </c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76"/>
    </row>
    <row r="58" spans="3:28" ht="16.2" thickBot="1" x14ac:dyDescent="0.35">
      <c r="C58" s="611"/>
      <c r="D58" s="612"/>
      <c r="E58" s="622" t="s">
        <v>2</v>
      </c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623"/>
      <c r="Y58" s="623"/>
      <c r="Z58" s="623"/>
      <c r="AA58" s="623"/>
      <c r="AB58" s="624"/>
    </row>
    <row r="59" spans="3:28" ht="15.6" x14ac:dyDescent="0.3">
      <c r="C59" s="611"/>
      <c r="D59" s="612"/>
      <c r="E59" s="584" t="str">
        <f>E4</f>
        <v>2021-2022</v>
      </c>
      <c r="F59" s="585"/>
      <c r="G59" s="585"/>
      <c r="H59" s="586"/>
      <c r="I59" s="636" t="str">
        <f>I4</f>
        <v>2022-2023</v>
      </c>
      <c r="J59" s="637"/>
      <c r="K59" s="637"/>
      <c r="L59" s="638"/>
      <c r="M59" s="655" t="str">
        <f>M4</f>
        <v>2023-2024</v>
      </c>
      <c r="N59" s="656"/>
      <c r="O59" s="656"/>
      <c r="P59" s="657"/>
      <c r="Q59" s="584" t="str">
        <f>Q4</f>
        <v>2024-2025</v>
      </c>
      <c r="R59" s="585"/>
      <c r="S59" s="585"/>
      <c r="T59" s="576"/>
      <c r="U59" s="587" t="str">
        <f>U4</f>
        <v>2025-2026</v>
      </c>
      <c r="V59" s="585"/>
      <c r="W59" s="585"/>
      <c r="X59" s="586"/>
      <c r="Y59" s="584" t="s">
        <v>67</v>
      </c>
      <c r="Z59" s="585"/>
      <c r="AA59" s="585"/>
      <c r="AB59" s="576"/>
    </row>
    <row r="60" spans="3:28" ht="34.5" customHeight="1" x14ac:dyDescent="0.3">
      <c r="C60" s="611"/>
      <c r="D60" s="612"/>
      <c r="E60" s="20" t="s">
        <v>5</v>
      </c>
      <c r="F60" s="5" t="s">
        <v>6</v>
      </c>
      <c r="G60" s="5" t="s">
        <v>7</v>
      </c>
      <c r="H60" s="195" t="s">
        <v>8</v>
      </c>
      <c r="I60" s="409" t="s">
        <v>9</v>
      </c>
      <c r="J60" s="410" t="s">
        <v>10</v>
      </c>
      <c r="K60" s="410" t="s">
        <v>11</v>
      </c>
      <c r="L60" s="411" t="s">
        <v>12</v>
      </c>
      <c r="M60" s="514" t="s">
        <v>14</v>
      </c>
      <c r="N60" s="489" t="s">
        <v>15</v>
      </c>
      <c r="O60" s="489" t="s">
        <v>16</v>
      </c>
      <c r="P60" s="515" t="s">
        <v>17</v>
      </c>
      <c r="Q60" s="45" t="s">
        <v>18</v>
      </c>
      <c r="R60" s="8" t="s">
        <v>19</v>
      </c>
      <c r="S60" s="8" t="s">
        <v>20</v>
      </c>
      <c r="T60" s="46" t="s">
        <v>21</v>
      </c>
      <c r="U60" s="44" t="s">
        <v>22</v>
      </c>
      <c r="V60" s="9" t="s">
        <v>23</v>
      </c>
      <c r="W60" s="9" t="s">
        <v>24</v>
      </c>
      <c r="X60" s="229" t="s">
        <v>40</v>
      </c>
      <c r="Y60" s="53" t="s">
        <v>87</v>
      </c>
      <c r="Z60" s="54" t="s">
        <v>88</v>
      </c>
      <c r="AA60" s="54" t="s">
        <v>89</v>
      </c>
      <c r="AB60" s="55" t="s">
        <v>90</v>
      </c>
    </row>
    <row r="61" spans="3:28" ht="31.8" thickBot="1" x14ac:dyDescent="0.35">
      <c r="C61" s="611"/>
      <c r="D61" s="1" t="s">
        <v>68</v>
      </c>
      <c r="E61" s="295">
        <v>35</v>
      </c>
      <c r="F61" s="296">
        <v>35</v>
      </c>
      <c r="G61" s="296">
        <v>35</v>
      </c>
      <c r="H61" s="297">
        <v>35</v>
      </c>
      <c r="I61" s="457">
        <v>35</v>
      </c>
      <c r="J61" s="422">
        <v>35</v>
      </c>
      <c r="K61" s="422">
        <v>35</v>
      </c>
      <c r="L61" s="458">
        <v>35</v>
      </c>
      <c r="M61" s="516">
        <v>35</v>
      </c>
      <c r="N61" s="517">
        <v>35</v>
      </c>
      <c r="O61" s="517">
        <v>35</v>
      </c>
      <c r="P61" s="518">
        <v>35</v>
      </c>
      <c r="Q61" s="295">
        <v>36</v>
      </c>
      <c r="R61" s="296">
        <v>36</v>
      </c>
      <c r="S61" s="296">
        <v>36</v>
      </c>
      <c r="T61" s="298">
        <v>36</v>
      </c>
      <c r="U61" s="299">
        <v>34</v>
      </c>
      <c r="V61" s="296">
        <v>34</v>
      </c>
      <c r="W61" s="296">
        <v>34</v>
      </c>
      <c r="X61" s="297">
        <v>34</v>
      </c>
      <c r="Y61" s="406"/>
      <c r="Z61" s="407"/>
      <c r="AA61" s="407"/>
      <c r="AB61" s="408"/>
    </row>
    <row r="62" spans="3:28" ht="30" customHeight="1" x14ac:dyDescent="0.3">
      <c r="C62" s="575" t="s">
        <v>25</v>
      </c>
      <c r="D62" s="17" t="s">
        <v>26</v>
      </c>
      <c r="E62" s="186">
        <f t="shared" ref="E62:X62" si="8">E6*E$61</f>
        <v>175</v>
      </c>
      <c r="F62" s="187">
        <f t="shared" si="8"/>
        <v>175</v>
      </c>
      <c r="G62" s="187">
        <f t="shared" si="8"/>
        <v>175</v>
      </c>
      <c r="H62" s="196">
        <f t="shared" si="8"/>
        <v>175</v>
      </c>
      <c r="I62" s="459">
        <f t="shared" si="8"/>
        <v>210</v>
      </c>
      <c r="J62" s="425">
        <f t="shared" si="8"/>
        <v>210</v>
      </c>
      <c r="K62" s="425">
        <f t="shared" si="8"/>
        <v>210</v>
      </c>
      <c r="L62" s="460">
        <f t="shared" si="8"/>
        <v>210</v>
      </c>
      <c r="M62" s="519">
        <f t="shared" si="8"/>
        <v>175</v>
      </c>
      <c r="N62" s="520">
        <f t="shared" si="8"/>
        <v>175</v>
      </c>
      <c r="O62" s="520">
        <f t="shared" si="8"/>
        <v>175</v>
      </c>
      <c r="P62" s="521">
        <f t="shared" si="8"/>
        <v>175</v>
      </c>
      <c r="Q62" s="220">
        <f t="shared" si="8"/>
        <v>108</v>
      </c>
      <c r="R62" s="190">
        <f t="shared" si="8"/>
        <v>108</v>
      </c>
      <c r="S62" s="190">
        <f t="shared" si="8"/>
        <v>108</v>
      </c>
      <c r="T62" s="221">
        <f t="shared" si="8"/>
        <v>108</v>
      </c>
      <c r="U62" s="216">
        <f t="shared" si="8"/>
        <v>102</v>
      </c>
      <c r="V62" s="191">
        <f t="shared" si="8"/>
        <v>102</v>
      </c>
      <c r="W62" s="191">
        <f t="shared" si="8"/>
        <v>102</v>
      </c>
      <c r="X62" s="230">
        <f t="shared" si="8"/>
        <v>102</v>
      </c>
      <c r="Y62" s="235">
        <f>E62+I62+M62+Q62+U62</f>
        <v>770</v>
      </c>
      <c r="Z62" s="4">
        <f>F62+J62+N62+R62+V62</f>
        <v>770</v>
      </c>
      <c r="AA62" s="4">
        <f>G62+K62+O62+S62+W62</f>
        <v>770</v>
      </c>
      <c r="AB62" s="192">
        <f>H62+L62+P62+T62+X62</f>
        <v>770</v>
      </c>
    </row>
    <row r="63" spans="3:28" ht="30" customHeight="1" x14ac:dyDescent="0.3">
      <c r="C63" s="575"/>
      <c r="D63" s="17" t="s">
        <v>27</v>
      </c>
      <c r="E63" s="56">
        <f t="shared" ref="E63:X63" si="9">E7*E$61</f>
        <v>105</v>
      </c>
      <c r="F63" s="57">
        <f t="shared" si="9"/>
        <v>105</v>
      </c>
      <c r="G63" s="57">
        <f t="shared" si="9"/>
        <v>105</v>
      </c>
      <c r="H63" s="197">
        <f t="shared" si="9"/>
        <v>105</v>
      </c>
      <c r="I63" s="461">
        <f t="shared" si="9"/>
        <v>105</v>
      </c>
      <c r="J63" s="412">
        <f t="shared" si="9"/>
        <v>105</v>
      </c>
      <c r="K63" s="412">
        <f t="shared" si="9"/>
        <v>105</v>
      </c>
      <c r="L63" s="413">
        <f t="shared" si="9"/>
        <v>105</v>
      </c>
      <c r="M63" s="522">
        <f t="shared" si="9"/>
        <v>70</v>
      </c>
      <c r="N63" s="491">
        <f t="shared" si="9"/>
        <v>70</v>
      </c>
      <c r="O63" s="491">
        <f t="shared" si="9"/>
        <v>70</v>
      </c>
      <c r="P63" s="523">
        <f t="shared" si="9"/>
        <v>70</v>
      </c>
      <c r="Q63" s="222">
        <f t="shared" si="9"/>
        <v>72</v>
      </c>
      <c r="R63" s="72">
        <f t="shared" si="9"/>
        <v>72</v>
      </c>
      <c r="S63" s="72">
        <f t="shared" si="9"/>
        <v>72</v>
      </c>
      <c r="T63" s="223">
        <f t="shared" si="9"/>
        <v>72</v>
      </c>
      <c r="U63" s="217">
        <f t="shared" si="9"/>
        <v>102</v>
      </c>
      <c r="V63" s="69">
        <f t="shared" si="9"/>
        <v>102</v>
      </c>
      <c r="W63" s="69">
        <f t="shared" si="9"/>
        <v>102</v>
      </c>
      <c r="X63" s="231">
        <f t="shared" si="9"/>
        <v>102</v>
      </c>
      <c r="Y63" s="236">
        <f t="shared" ref="Y63:AB108" si="10">E63+I63+M63+Q63+U63</f>
        <v>454</v>
      </c>
      <c r="Z63" s="10">
        <f t="shared" si="10"/>
        <v>454</v>
      </c>
      <c r="AA63" s="10">
        <f t="shared" si="10"/>
        <v>454</v>
      </c>
      <c r="AB63" s="11">
        <f t="shared" si="10"/>
        <v>454</v>
      </c>
    </row>
    <row r="64" spans="3:28" ht="30" customHeight="1" x14ac:dyDescent="0.3">
      <c r="C64" s="575" t="s">
        <v>28</v>
      </c>
      <c r="D64" s="17" t="s">
        <v>29</v>
      </c>
      <c r="E64" s="56">
        <f t="shared" ref="E64:X64" si="11">E8*E$61</f>
        <v>17.5</v>
      </c>
      <c r="F64" s="57">
        <f t="shared" si="11"/>
        <v>17.5</v>
      </c>
      <c r="G64" s="57">
        <f t="shared" si="11"/>
        <v>17.5</v>
      </c>
      <c r="H64" s="197">
        <f t="shared" si="11"/>
        <v>17.5</v>
      </c>
      <c r="I64" s="461">
        <f t="shared" si="11"/>
        <v>17.5</v>
      </c>
      <c r="J64" s="412">
        <f t="shared" si="11"/>
        <v>17.5</v>
      </c>
      <c r="K64" s="412">
        <f t="shared" si="11"/>
        <v>17.5</v>
      </c>
      <c r="L64" s="413">
        <f t="shared" si="11"/>
        <v>17.5</v>
      </c>
      <c r="M64" s="522">
        <f t="shared" si="11"/>
        <v>17.5</v>
      </c>
      <c r="N64" s="491">
        <f t="shared" si="11"/>
        <v>17.5</v>
      </c>
      <c r="O64" s="491">
        <f t="shared" si="11"/>
        <v>17.5</v>
      </c>
      <c r="P64" s="523">
        <f t="shared" si="11"/>
        <v>17.5</v>
      </c>
      <c r="Q64" s="222">
        <f t="shared" si="11"/>
        <v>18</v>
      </c>
      <c r="R64" s="72">
        <f t="shared" si="11"/>
        <v>18</v>
      </c>
      <c r="S64" s="72">
        <f t="shared" si="11"/>
        <v>18</v>
      </c>
      <c r="T64" s="223">
        <f t="shared" si="11"/>
        <v>18</v>
      </c>
      <c r="U64" s="217">
        <f t="shared" si="11"/>
        <v>17</v>
      </c>
      <c r="V64" s="69">
        <f t="shared" si="11"/>
        <v>17</v>
      </c>
      <c r="W64" s="69">
        <f t="shared" si="11"/>
        <v>17</v>
      </c>
      <c r="X64" s="231">
        <f t="shared" si="11"/>
        <v>17</v>
      </c>
      <c r="Y64" s="236">
        <f t="shared" si="10"/>
        <v>87.5</v>
      </c>
      <c r="Z64" s="10">
        <f t="shared" si="10"/>
        <v>87.5</v>
      </c>
      <c r="AA64" s="10">
        <f t="shared" si="10"/>
        <v>87.5</v>
      </c>
      <c r="AB64" s="11">
        <f t="shared" si="10"/>
        <v>87.5</v>
      </c>
    </row>
    <row r="65" spans="3:28" ht="30" customHeight="1" x14ac:dyDescent="0.3">
      <c r="C65" s="575"/>
      <c r="D65" s="17" t="s">
        <v>30</v>
      </c>
      <c r="E65" s="56">
        <f t="shared" ref="E65:X65" si="12">E9*E$61</f>
        <v>0</v>
      </c>
      <c r="F65" s="57">
        <f t="shared" si="12"/>
        <v>0</v>
      </c>
      <c r="G65" s="57">
        <f t="shared" si="12"/>
        <v>0</v>
      </c>
      <c r="H65" s="197">
        <f t="shared" si="12"/>
        <v>0</v>
      </c>
      <c r="I65" s="461">
        <f t="shared" si="12"/>
        <v>17.5</v>
      </c>
      <c r="J65" s="412">
        <f t="shared" si="12"/>
        <v>17.5</v>
      </c>
      <c r="K65" s="412">
        <f t="shared" si="12"/>
        <v>17.5</v>
      </c>
      <c r="L65" s="413">
        <f t="shared" si="12"/>
        <v>17.5</v>
      </c>
      <c r="M65" s="522">
        <f t="shared" si="12"/>
        <v>17.5</v>
      </c>
      <c r="N65" s="491">
        <f t="shared" si="12"/>
        <v>0</v>
      </c>
      <c r="O65" s="491">
        <f t="shared" si="12"/>
        <v>0</v>
      </c>
      <c r="P65" s="523">
        <f t="shared" si="12"/>
        <v>0</v>
      </c>
      <c r="Q65" s="222">
        <f t="shared" si="12"/>
        <v>18</v>
      </c>
      <c r="R65" s="72">
        <f t="shared" si="12"/>
        <v>18</v>
      </c>
      <c r="S65" s="72">
        <f t="shared" si="12"/>
        <v>18</v>
      </c>
      <c r="T65" s="224">
        <f t="shared" si="12"/>
        <v>18</v>
      </c>
      <c r="U65" s="217">
        <f t="shared" si="12"/>
        <v>17</v>
      </c>
      <c r="V65" s="69">
        <f t="shared" si="12"/>
        <v>17</v>
      </c>
      <c r="W65" s="69">
        <f t="shared" si="12"/>
        <v>17</v>
      </c>
      <c r="X65" s="231">
        <f t="shared" si="12"/>
        <v>17</v>
      </c>
      <c r="Y65" s="236">
        <f t="shared" si="10"/>
        <v>70</v>
      </c>
      <c r="Z65" s="10">
        <f t="shared" si="10"/>
        <v>52.5</v>
      </c>
      <c r="AA65" s="10">
        <f t="shared" si="10"/>
        <v>52.5</v>
      </c>
      <c r="AB65" s="11">
        <f t="shared" si="10"/>
        <v>52.5</v>
      </c>
    </row>
    <row r="66" spans="3:28" ht="30" customHeight="1" x14ac:dyDescent="0.3">
      <c r="C66" s="575" t="s">
        <v>31</v>
      </c>
      <c r="D66" s="17" t="s">
        <v>31</v>
      </c>
      <c r="E66" s="56">
        <f t="shared" ref="E66:X66" si="13">E10*E$61</f>
        <v>70</v>
      </c>
      <c r="F66" s="57">
        <f t="shared" si="13"/>
        <v>70</v>
      </c>
      <c r="G66" s="57">
        <f t="shared" si="13"/>
        <v>70</v>
      </c>
      <c r="H66" s="197">
        <f t="shared" si="13"/>
        <v>70</v>
      </c>
      <c r="I66" s="461">
        <f t="shared" si="13"/>
        <v>70</v>
      </c>
      <c r="J66" s="412">
        <f t="shared" si="13"/>
        <v>70</v>
      </c>
      <c r="K66" s="412">
        <f t="shared" si="13"/>
        <v>70</v>
      </c>
      <c r="L66" s="413">
        <f t="shared" si="13"/>
        <v>70</v>
      </c>
      <c r="M66" s="522">
        <f t="shared" si="13"/>
        <v>70</v>
      </c>
      <c r="N66" s="491">
        <f t="shared" si="13"/>
        <v>70</v>
      </c>
      <c r="O66" s="491">
        <f t="shared" si="13"/>
        <v>70</v>
      </c>
      <c r="P66" s="523">
        <f t="shared" si="13"/>
        <v>70</v>
      </c>
      <c r="Q66" s="222">
        <f t="shared" si="13"/>
        <v>72</v>
      </c>
      <c r="R66" s="72">
        <f t="shared" si="13"/>
        <v>72</v>
      </c>
      <c r="S66" s="72">
        <f t="shared" si="13"/>
        <v>72</v>
      </c>
      <c r="T66" s="223">
        <f t="shared" si="13"/>
        <v>72</v>
      </c>
      <c r="U66" s="217">
        <f t="shared" si="13"/>
        <v>68</v>
      </c>
      <c r="V66" s="69">
        <f t="shared" si="13"/>
        <v>68</v>
      </c>
      <c r="W66" s="69">
        <f t="shared" si="13"/>
        <v>68</v>
      </c>
      <c r="X66" s="231">
        <f t="shared" si="13"/>
        <v>68</v>
      </c>
      <c r="Y66" s="236">
        <f t="shared" si="10"/>
        <v>350</v>
      </c>
      <c r="Z66" s="10">
        <f t="shared" si="10"/>
        <v>350</v>
      </c>
      <c r="AA66" s="10">
        <f t="shared" si="10"/>
        <v>350</v>
      </c>
      <c r="AB66" s="11">
        <f t="shared" si="10"/>
        <v>350</v>
      </c>
    </row>
    <row r="67" spans="3:28" ht="30" customHeight="1" x14ac:dyDescent="0.3">
      <c r="C67" s="575"/>
      <c r="D67" s="17" t="s">
        <v>32</v>
      </c>
      <c r="E67" s="56">
        <f t="shared" ref="E67:X67" si="14">E11*E$61</f>
        <v>0</v>
      </c>
      <c r="F67" s="57">
        <f t="shared" si="14"/>
        <v>0</v>
      </c>
      <c r="G67" s="57">
        <f t="shared" si="14"/>
        <v>0</v>
      </c>
      <c r="H67" s="197">
        <f t="shared" si="14"/>
        <v>0</v>
      </c>
      <c r="I67" s="461">
        <f t="shared" si="14"/>
        <v>0</v>
      </c>
      <c r="J67" s="412">
        <f t="shared" si="14"/>
        <v>0</v>
      </c>
      <c r="K67" s="412">
        <f t="shared" si="14"/>
        <v>0</v>
      </c>
      <c r="L67" s="413">
        <f t="shared" si="14"/>
        <v>0</v>
      </c>
      <c r="M67" s="522">
        <f t="shared" si="14"/>
        <v>0</v>
      </c>
      <c r="N67" s="491">
        <f t="shared" si="14"/>
        <v>0</v>
      </c>
      <c r="O67" s="491">
        <f t="shared" si="14"/>
        <v>0</v>
      </c>
      <c r="P67" s="523">
        <f t="shared" si="14"/>
        <v>0</v>
      </c>
      <c r="Q67" s="222">
        <f t="shared" si="14"/>
        <v>0</v>
      </c>
      <c r="R67" s="72">
        <f t="shared" si="14"/>
        <v>0</v>
      </c>
      <c r="S67" s="72">
        <f t="shared" si="14"/>
        <v>0</v>
      </c>
      <c r="T67" s="223">
        <f t="shared" si="14"/>
        <v>0</v>
      </c>
      <c r="U67" s="218">
        <f t="shared" si="14"/>
        <v>34</v>
      </c>
      <c r="V67" s="85">
        <f t="shared" si="14"/>
        <v>34</v>
      </c>
      <c r="W67" s="85">
        <f t="shared" si="14"/>
        <v>34</v>
      </c>
      <c r="X67" s="232">
        <f t="shared" si="14"/>
        <v>34</v>
      </c>
      <c r="Y67" s="236">
        <f t="shared" si="10"/>
        <v>34</v>
      </c>
      <c r="Z67" s="10">
        <f t="shared" si="10"/>
        <v>34</v>
      </c>
      <c r="AA67" s="10">
        <f t="shared" si="10"/>
        <v>34</v>
      </c>
      <c r="AB67" s="11">
        <f t="shared" si="10"/>
        <v>34</v>
      </c>
    </row>
    <row r="68" spans="3:28" ht="30" customHeight="1" x14ac:dyDescent="0.3">
      <c r="C68" s="575" t="s">
        <v>33</v>
      </c>
      <c r="D68" s="17" t="s">
        <v>66</v>
      </c>
      <c r="E68" s="56">
        <f t="shared" ref="E68:X68" si="15">E12*E$61</f>
        <v>70</v>
      </c>
      <c r="F68" s="57">
        <f t="shared" si="15"/>
        <v>70</v>
      </c>
      <c r="G68" s="57">
        <f t="shared" si="15"/>
        <v>70</v>
      </c>
      <c r="H68" s="197">
        <f t="shared" si="15"/>
        <v>70</v>
      </c>
      <c r="I68" s="461">
        <f t="shared" si="15"/>
        <v>70</v>
      </c>
      <c r="J68" s="412">
        <f t="shared" si="15"/>
        <v>70</v>
      </c>
      <c r="K68" s="412">
        <f t="shared" si="15"/>
        <v>70</v>
      </c>
      <c r="L68" s="413">
        <f t="shared" si="15"/>
        <v>70</v>
      </c>
      <c r="M68" s="522">
        <f t="shared" si="15"/>
        <v>70</v>
      </c>
      <c r="N68" s="491">
        <f t="shared" si="15"/>
        <v>70</v>
      </c>
      <c r="O68" s="491">
        <f t="shared" si="15"/>
        <v>70</v>
      </c>
      <c r="P68" s="523">
        <f t="shared" si="15"/>
        <v>70</v>
      </c>
      <c r="Q68" s="222">
        <f t="shared" si="15"/>
        <v>72</v>
      </c>
      <c r="R68" s="72">
        <f t="shared" si="15"/>
        <v>72</v>
      </c>
      <c r="S68" s="72">
        <f t="shared" si="15"/>
        <v>72</v>
      </c>
      <c r="T68" s="223">
        <f t="shared" si="15"/>
        <v>72</v>
      </c>
      <c r="U68" s="217">
        <f t="shared" si="15"/>
        <v>102</v>
      </c>
      <c r="V68" s="69">
        <f t="shared" si="15"/>
        <v>102</v>
      </c>
      <c r="W68" s="69">
        <f t="shared" si="15"/>
        <v>102</v>
      </c>
      <c r="X68" s="231">
        <f t="shared" si="15"/>
        <v>102</v>
      </c>
      <c r="Y68" s="236">
        <f t="shared" si="10"/>
        <v>384</v>
      </c>
      <c r="Z68" s="10">
        <f t="shared" si="10"/>
        <v>384</v>
      </c>
      <c r="AA68" s="10">
        <f t="shared" si="10"/>
        <v>384</v>
      </c>
      <c r="AB68" s="11">
        <f t="shared" si="10"/>
        <v>384</v>
      </c>
    </row>
    <row r="69" spans="3:28" ht="30" customHeight="1" x14ac:dyDescent="0.3">
      <c r="C69" s="575"/>
      <c r="D69" s="17" t="s">
        <v>34</v>
      </c>
      <c r="E69" s="56">
        <f t="shared" ref="E69:X69" si="16">E13*E$61</f>
        <v>0</v>
      </c>
      <c r="F69" s="57">
        <f t="shared" si="16"/>
        <v>0</v>
      </c>
      <c r="G69" s="57">
        <f t="shared" si="16"/>
        <v>0</v>
      </c>
      <c r="H69" s="197">
        <f t="shared" si="16"/>
        <v>0</v>
      </c>
      <c r="I69" s="461">
        <f t="shared" si="16"/>
        <v>35</v>
      </c>
      <c r="J69" s="412">
        <f t="shared" si="16"/>
        <v>35</v>
      </c>
      <c r="K69" s="412">
        <f t="shared" si="16"/>
        <v>35</v>
      </c>
      <c r="L69" s="413">
        <f t="shared" si="16"/>
        <v>35</v>
      </c>
      <c r="M69" s="522">
        <f t="shared" si="16"/>
        <v>35</v>
      </c>
      <c r="N69" s="491">
        <f t="shared" si="16"/>
        <v>35</v>
      </c>
      <c r="O69" s="491">
        <f t="shared" si="16"/>
        <v>35</v>
      </c>
      <c r="P69" s="523">
        <f t="shared" si="16"/>
        <v>35</v>
      </c>
      <c r="Q69" s="222">
        <f t="shared" si="16"/>
        <v>36</v>
      </c>
      <c r="R69" s="72">
        <f t="shared" si="16"/>
        <v>36</v>
      </c>
      <c r="S69" s="72">
        <f t="shared" si="16"/>
        <v>36</v>
      </c>
      <c r="T69" s="223">
        <f t="shared" si="16"/>
        <v>36</v>
      </c>
      <c r="U69" s="217">
        <f t="shared" si="16"/>
        <v>34</v>
      </c>
      <c r="V69" s="69">
        <f t="shared" si="16"/>
        <v>34</v>
      </c>
      <c r="W69" s="69">
        <f t="shared" si="16"/>
        <v>34</v>
      </c>
      <c r="X69" s="231">
        <f t="shared" si="16"/>
        <v>34</v>
      </c>
      <c r="Y69" s="236">
        <f t="shared" si="10"/>
        <v>140</v>
      </c>
      <c r="Z69" s="10">
        <f t="shared" si="10"/>
        <v>140</v>
      </c>
      <c r="AA69" s="10">
        <f t="shared" si="10"/>
        <v>140</v>
      </c>
      <c r="AB69" s="11">
        <f t="shared" si="10"/>
        <v>140</v>
      </c>
    </row>
    <row r="70" spans="3:28" ht="30" customHeight="1" x14ac:dyDescent="0.3">
      <c r="C70" s="575"/>
      <c r="D70" s="17" t="s">
        <v>35</v>
      </c>
      <c r="E70" s="56">
        <f t="shared" ref="E70:X70" si="17">E14*E$61</f>
        <v>35</v>
      </c>
      <c r="F70" s="57">
        <f t="shared" si="17"/>
        <v>35</v>
      </c>
      <c r="G70" s="57">
        <f t="shared" si="17"/>
        <v>35</v>
      </c>
      <c r="H70" s="197">
        <f t="shared" si="17"/>
        <v>35</v>
      </c>
      <c r="I70" s="461">
        <f t="shared" si="17"/>
        <v>35</v>
      </c>
      <c r="J70" s="412">
        <f t="shared" si="17"/>
        <v>35</v>
      </c>
      <c r="K70" s="412">
        <f t="shared" si="17"/>
        <v>35</v>
      </c>
      <c r="L70" s="413">
        <f t="shared" si="17"/>
        <v>35</v>
      </c>
      <c r="M70" s="522">
        <f t="shared" si="17"/>
        <v>35</v>
      </c>
      <c r="N70" s="491">
        <f t="shared" si="17"/>
        <v>35</v>
      </c>
      <c r="O70" s="491">
        <f t="shared" si="17"/>
        <v>35</v>
      </c>
      <c r="P70" s="523">
        <f t="shared" si="17"/>
        <v>35</v>
      </c>
      <c r="Q70" s="222">
        <f t="shared" si="17"/>
        <v>72</v>
      </c>
      <c r="R70" s="72">
        <f t="shared" si="17"/>
        <v>72</v>
      </c>
      <c r="S70" s="72">
        <f t="shared" si="17"/>
        <v>72</v>
      </c>
      <c r="T70" s="223">
        <f t="shared" si="17"/>
        <v>72</v>
      </c>
      <c r="U70" s="217">
        <f t="shared" si="17"/>
        <v>68</v>
      </c>
      <c r="V70" s="69">
        <f t="shared" si="17"/>
        <v>68</v>
      </c>
      <c r="W70" s="69">
        <f t="shared" si="17"/>
        <v>68</v>
      </c>
      <c r="X70" s="231">
        <f t="shared" si="17"/>
        <v>68</v>
      </c>
      <c r="Y70" s="236">
        <f t="shared" si="10"/>
        <v>245</v>
      </c>
      <c r="Z70" s="10">
        <f t="shared" si="10"/>
        <v>245</v>
      </c>
      <c r="AA70" s="10">
        <f t="shared" si="10"/>
        <v>245</v>
      </c>
      <c r="AB70" s="11">
        <f t="shared" si="10"/>
        <v>245</v>
      </c>
    </row>
    <row r="71" spans="3:28" ht="30" customHeight="1" x14ac:dyDescent="0.3">
      <c r="C71" s="575" t="s">
        <v>36</v>
      </c>
      <c r="D71" s="17" t="s">
        <v>37</v>
      </c>
      <c r="E71" s="56">
        <f t="shared" ref="E71:X71" si="18">E15*E$61</f>
        <v>175</v>
      </c>
      <c r="F71" s="57">
        <f t="shared" si="18"/>
        <v>175</v>
      </c>
      <c r="G71" s="57">
        <f t="shared" si="18"/>
        <v>175</v>
      </c>
      <c r="H71" s="197">
        <f t="shared" si="18"/>
        <v>175</v>
      </c>
      <c r="I71" s="461">
        <f t="shared" si="18"/>
        <v>175</v>
      </c>
      <c r="J71" s="412">
        <f t="shared" si="18"/>
        <v>175</v>
      </c>
      <c r="K71" s="412">
        <f t="shared" si="18"/>
        <v>175</v>
      </c>
      <c r="L71" s="413">
        <f t="shared" si="18"/>
        <v>175</v>
      </c>
      <c r="M71" s="522">
        <f t="shared" si="18"/>
        <v>0</v>
      </c>
      <c r="N71" s="491">
        <f t="shared" si="18"/>
        <v>0</v>
      </c>
      <c r="O71" s="491">
        <f t="shared" si="18"/>
        <v>0</v>
      </c>
      <c r="P71" s="523">
        <f t="shared" si="18"/>
        <v>0</v>
      </c>
      <c r="Q71" s="222">
        <f t="shared" si="18"/>
        <v>0</v>
      </c>
      <c r="R71" s="72">
        <f t="shared" si="18"/>
        <v>0</v>
      </c>
      <c r="S71" s="72">
        <f t="shared" si="18"/>
        <v>0</v>
      </c>
      <c r="T71" s="223">
        <f t="shared" si="18"/>
        <v>0</v>
      </c>
      <c r="U71" s="217">
        <f t="shared" si="18"/>
        <v>0</v>
      </c>
      <c r="V71" s="69">
        <f t="shared" si="18"/>
        <v>0</v>
      </c>
      <c r="W71" s="69">
        <f t="shared" si="18"/>
        <v>0</v>
      </c>
      <c r="X71" s="231">
        <f t="shared" si="18"/>
        <v>0</v>
      </c>
      <c r="Y71" s="236">
        <f t="shared" si="10"/>
        <v>350</v>
      </c>
      <c r="Z71" s="10">
        <f t="shared" si="10"/>
        <v>350</v>
      </c>
      <c r="AA71" s="10">
        <f t="shared" si="10"/>
        <v>350</v>
      </c>
      <c r="AB71" s="11">
        <f t="shared" si="10"/>
        <v>350</v>
      </c>
    </row>
    <row r="72" spans="3:28" ht="30" customHeight="1" x14ac:dyDescent="0.3">
      <c r="C72" s="575"/>
      <c r="D72" s="17" t="s">
        <v>38</v>
      </c>
      <c r="E72" s="56">
        <f t="shared" ref="E72:X72" si="19">E16*E$61</f>
        <v>0</v>
      </c>
      <c r="F72" s="57">
        <f t="shared" si="19"/>
        <v>0</v>
      </c>
      <c r="G72" s="57">
        <f t="shared" si="19"/>
        <v>0</v>
      </c>
      <c r="H72" s="197">
        <f t="shared" si="19"/>
        <v>0</v>
      </c>
      <c r="I72" s="461">
        <f t="shared" si="19"/>
        <v>0</v>
      </c>
      <c r="J72" s="412">
        <f t="shared" si="19"/>
        <v>0</v>
      </c>
      <c r="K72" s="412">
        <f t="shared" si="19"/>
        <v>0</v>
      </c>
      <c r="L72" s="413">
        <f t="shared" si="19"/>
        <v>0</v>
      </c>
      <c r="M72" s="522">
        <f t="shared" si="19"/>
        <v>105</v>
      </c>
      <c r="N72" s="491">
        <f t="shared" si="19"/>
        <v>105</v>
      </c>
      <c r="O72" s="491">
        <f t="shared" si="19"/>
        <v>105</v>
      </c>
      <c r="P72" s="523">
        <f t="shared" si="19"/>
        <v>105</v>
      </c>
      <c r="Q72" s="222">
        <f t="shared" si="19"/>
        <v>108</v>
      </c>
      <c r="R72" s="72">
        <f t="shared" si="19"/>
        <v>108</v>
      </c>
      <c r="S72" s="72">
        <f t="shared" si="19"/>
        <v>108</v>
      </c>
      <c r="T72" s="223">
        <f t="shared" si="19"/>
        <v>108</v>
      </c>
      <c r="U72" s="217">
        <f t="shared" si="19"/>
        <v>102</v>
      </c>
      <c r="V72" s="69">
        <f t="shared" si="19"/>
        <v>102</v>
      </c>
      <c r="W72" s="69">
        <f t="shared" si="19"/>
        <v>102</v>
      </c>
      <c r="X72" s="231">
        <f t="shared" si="19"/>
        <v>102</v>
      </c>
      <c r="Y72" s="236">
        <f t="shared" si="10"/>
        <v>315</v>
      </c>
      <c r="Z72" s="10">
        <f t="shared" si="10"/>
        <v>315</v>
      </c>
      <c r="AA72" s="10">
        <f t="shared" si="10"/>
        <v>315</v>
      </c>
      <c r="AB72" s="11">
        <f t="shared" si="10"/>
        <v>315</v>
      </c>
    </row>
    <row r="73" spans="3:28" ht="30" customHeight="1" x14ac:dyDescent="0.3">
      <c r="C73" s="575"/>
      <c r="D73" s="17" t="s">
        <v>39</v>
      </c>
      <c r="E73" s="56">
        <f t="shared" ref="E73:X73" si="20">E17*E$61</f>
        <v>0</v>
      </c>
      <c r="F73" s="57">
        <f t="shared" si="20"/>
        <v>0</v>
      </c>
      <c r="G73" s="57">
        <f t="shared" si="20"/>
        <v>0</v>
      </c>
      <c r="H73" s="197">
        <f t="shared" si="20"/>
        <v>0</v>
      </c>
      <c r="I73" s="461">
        <f t="shared" si="20"/>
        <v>0</v>
      </c>
      <c r="J73" s="412">
        <f t="shared" si="20"/>
        <v>0</v>
      </c>
      <c r="K73" s="412">
        <f t="shared" si="20"/>
        <v>0</v>
      </c>
      <c r="L73" s="413">
        <f t="shared" si="20"/>
        <v>0</v>
      </c>
      <c r="M73" s="522">
        <f t="shared" si="20"/>
        <v>70</v>
      </c>
      <c r="N73" s="491">
        <f t="shared" si="20"/>
        <v>70</v>
      </c>
      <c r="O73" s="491">
        <f t="shared" si="20"/>
        <v>70</v>
      </c>
      <c r="P73" s="523">
        <f t="shared" si="20"/>
        <v>70</v>
      </c>
      <c r="Q73" s="222">
        <f t="shared" si="20"/>
        <v>72</v>
      </c>
      <c r="R73" s="72">
        <f t="shared" si="20"/>
        <v>72</v>
      </c>
      <c r="S73" s="72">
        <f t="shared" si="20"/>
        <v>72</v>
      </c>
      <c r="T73" s="223">
        <f t="shared" si="20"/>
        <v>72</v>
      </c>
      <c r="U73" s="217">
        <f t="shared" si="20"/>
        <v>68</v>
      </c>
      <c r="V73" s="69">
        <f t="shared" si="20"/>
        <v>68</v>
      </c>
      <c r="W73" s="69">
        <f t="shared" si="20"/>
        <v>68</v>
      </c>
      <c r="X73" s="231">
        <f t="shared" si="20"/>
        <v>68</v>
      </c>
      <c r="Y73" s="236">
        <f t="shared" si="10"/>
        <v>210</v>
      </c>
      <c r="Z73" s="10">
        <f t="shared" si="10"/>
        <v>210</v>
      </c>
      <c r="AA73" s="10">
        <f t="shared" si="10"/>
        <v>210</v>
      </c>
      <c r="AB73" s="11">
        <f t="shared" si="10"/>
        <v>210</v>
      </c>
    </row>
    <row r="74" spans="3:28" ht="30" customHeight="1" x14ac:dyDescent="0.3">
      <c r="C74" s="575"/>
      <c r="D74" s="17" t="s">
        <v>41</v>
      </c>
      <c r="E74" s="56">
        <f t="shared" ref="E74:S74" si="21">E18*E$61</f>
        <v>0</v>
      </c>
      <c r="F74" s="57">
        <f t="shared" si="21"/>
        <v>0</v>
      </c>
      <c r="G74" s="57">
        <f t="shared" si="21"/>
        <v>0</v>
      </c>
      <c r="H74" s="197">
        <f t="shared" si="21"/>
        <v>0</v>
      </c>
      <c r="I74" s="461">
        <f t="shared" si="21"/>
        <v>0</v>
      </c>
      <c r="J74" s="412">
        <f t="shared" si="21"/>
        <v>0</v>
      </c>
      <c r="K74" s="412">
        <f t="shared" si="21"/>
        <v>0</v>
      </c>
      <c r="L74" s="413">
        <f t="shared" si="21"/>
        <v>0</v>
      </c>
      <c r="M74" s="522">
        <f t="shared" si="21"/>
        <v>35</v>
      </c>
      <c r="N74" s="491">
        <f t="shared" si="21"/>
        <v>35</v>
      </c>
      <c r="O74" s="491">
        <f t="shared" si="21"/>
        <v>35</v>
      </c>
      <c r="P74" s="523">
        <f t="shared" si="21"/>
        <v>35</v>
      </c>
      <c r="Q74" s="222">
        <f t="shared" si="21"/>
        <v>36</v>
      </c>
      <c r="R74" s="72">
        <f t="shared" si="21"/>
        <v>36</v>
      </c>
      <c r="S74" s="72">
        <f t="shared" si="21"/>
        <v>36</v>
      </c>
      <c r="T74" s="223">
        <f t="shared" ref="T74:X74" si="22">T18*T$61</f>
        <v>36</v>
      </c>
      <c r="U74" s="217">
        <f t="shared" si="22"/>
        <v>34</v>
      </c>
      <c r="V74" s="69">
        <f t="shared" si="22"/>
        <v>34</v>
      </c>
      <c r="W74" s="69">
        <f t="shared" si="22"/>
        <v>34</v>
      </c>
      <c r="X74" s="231">
        <f t="shared" si="22"/>
        <v>34</v>
      </c>
      <c r="Y74" s="236">
        <f t="shared" si="10"/>
        <v>105</v>
      </c>
      <c r="Z74" s="10">
        <f t="shared" si="10"/>
        <v>105</v>
      </c>
      <c r="AA74" s="10">
        <f t="shared" si="10"/>
        <v>105</v>
      </c>
      <c r="AB74" s="11">
        <f t="shared" si="10"/>
        <v>105</v>
      </c>
    </row>
    <row r="75" spans="3:28" ht="30" customHeight="1" x14ac:dyDescent="0.3">
      <c r="C75" s="405" t="s">
        <v>42</v>
      </c>
      <c r="D75" s="17" t="s">
        <v>42</v>
      </c>
      <c r="E75" s="56">
        <f t="shared" ref="E75:S75" si="23">E19*E$61</f>
        <v>35</v>
      </c>
      <c r="F75" s="57">
        <f t="shared" si="23"/>
        <v>35</v>
      </c>
      <c r="G75" s="57">
        <f t="shared" si="23"/>
        <v>35</v>
      </c>
      <c r="H75" s="197">
        <f t="shared" si="23"/>
        <v>35</v>
      </c>
      <c r="I75" s="461">
        <f t="shared" si="23"/>
        <v>0</v>
      </c>
      <c r="J75" s="412">
        <f t="shared" si="23"/>
        <v>0</v>
      </c>
      <c r="K75" s="412">
        <f t="shared" si="23"/>
        <v>0</v>
      </c>
      <c r="L75" s="413">
        <f t="shared" si="23"/>
        <v>0</v>
      </c>
      <c r="M75" s="522">
        <f t="shared" si="23"/>
        <v>0</v>
      </c>
      <c r="N75" s="491">
        <f t="shared" si="23"/>
        <v>0</v>
      </c>
      <c r="O75" s="491">
        <f t="shared" si="23"/>
        <v>0</v>
      </c>
      <c r="P75" s="523">
        <f t="shared" si="23"/>
        <v>0</v>
      </c>
      <c r="Q75" s="222">
        <f t="shared" si="23"/>
        <v>0</v>
      </c>
      <c r="R75" s="72">
        <f t="shared" si="23"/>
        <v>0</v>
      </c>
      <c r="S75" s="72">
        <f t="shared" si="23"/>
        <v>0</v>
      </c>
      <c r="T75" s="223">
        <f t="shared" ref="T75:X87" si="24">T19*T$61</f>
        <v>0</v>
      </c>
      <c r="U75" s="217">
        <f t="shared" si="24"/>
        <v>0</v>
      </c>
      <c r="V75" s="69">
        <f t="shared" si="24"/>
        <v>0</v>
      </c>
      <c r="W75" s="69">
        <f t="shared" si="24"/>
        <v>0</v>
      </c>
      <c r="X75" s="231">
        <f t="shared" si="24"/>
        <v>0</v>
      </c>
      <c r="Y75" s="236">
        <f t="shared" si="10"/>
        <v>35</v>
      </c>
      <c r="Z75" s="10">
        <f t="shared" si="10"/>
        <v>35</v>
      </c>
      <c r="AA75" s="10">
        <f t="shared" si="10"/>
        <v>35</v>
      </c>
      <c r="AB75" s="11">
        <f t="shared" si="10"/>
        <v>35</v>
      </c>
    </row>
    <row r="76" spans="3:28" ht="30" customHeight="1" x14ac:dyDescent="0.3">
      <c r="C76" s="575" t="s">
        <v>43</v>
      </c>
      <c r="D76" s="17" t="s">
        <v>44</v>
      </c>
      <c r="E76" s="56">
        <f t="shared" ref="E76:S76" si="25">E20*E$61</f>
        <v>0</v>
      </c>
      <c r="F76" s="57">
        <f t="shared" si="25"/>
        <v>0</v>
      </c>
      <c r="G76" s="57">
        <f t="shared" si="25"/>
        <v>0</v>
      </c>
      <c r="H76" s="197">
        <f t="shared" si="25"/>
        <v>0</v>
      </c>
      <c r="I76" s="461">
        <f t="shared" si="25"/>
        <v>0</v>
      </c>
      <c r="J76" s="412">
        <f t="shared" si="25"/>
        <v>0</v>
      </c>
      <c r="K76" s="412">
        <f t="shared" si="25"/>
        <v>0</v>
      </c>
      <c r="L76" s="413">
        <f t="shared" si="25"/>
        <v>0</v>
      </c>
      <c r="M76" s="522">
        <f t="shared" si="25"/>
        <v>70</v>
      </c>
      <c r="N76" s="491">
        <f t="shared" si="25"/>
        <v>70</v>
      </c>
      <c r="O76" s="491">
        <f t="shared" si="25"/>
        <v>70</v>
      </c>
      <c r="P76" s="523">
        <f t="shared" si="25"/>
        <v>70</v>
      </c>
      <c r="Q76" s="222">
        <f t="shared" si="25"/>
        <v>72</v>
      </c>
      <c r="R76" s="72">
        <f t="shared" si="25"/>
        <v>72</v>
      </c>
      <c r="S76" s="72">
        <f t="shared" si="25"/>
        <v>72</v>
      </c>
      <c r="T76" s="223">
        <f t="shared" si="24"/>
        <v>72</v>
      </c>
      <c r="U76" s="217">
        <f t="shared" si="24"/>
        <v>102</v>
      </c>
      <c r="V76" s="69">
        <f t="shared" si="24"/>
        <v>102</v>
      </c>
      <c r="W76" s="69">
        <f t="shared" si="24"/>
        <v>102</v>
      </c>
      <c r="X76" s="231">
        <f t="shared" si="24"/>
        <v>102</v>
      </c>
      <c r="Y76" s="236">
        <f t="shared" si="10"/>
        <v>244</v>
      </c>
      <c r="Z76" s="10">
        <f t="shared" si="10"/>
        <v>244</v>
      </c>
      <c r="AA76" s="10">
        <f t="shared" si="10"/>
        <v>244</v>
      </c>
      <c r="AB76" s="11">
        <f t="shared" si="10"/>
        <v>244</v>
      </c>
    </row>
    <row r="77" spans="3:28" ht="30" customHeight="1" x14ac:dyDescent="0.3">
      <c r="C77" s="575"/>
      <c r="D77" s="17" t="s">
        <v>45</v>
      </c>
      <c r="E77" s="56">
        <f t="shared" ref="E77:S77" si="26">E21*E$61</f>
        <v>0</v>
      </c>
      <c r="F77" s="57">
        <f t="shared" si="26"/>
        <v>0</v>
      </c>
      <c r="G77" s="57">
        <f t="shared" si="26"/>
        <v>0</v>
      </c>
      <c r="H77" s="197">
        <f t="shared" si="26"/>
        <v>0</v>
      </c>
      <c r="I77" s="461">
        <f t="shared" si="26"/>
        <v>0</v>
      </c>
      <c r="J77" s="412">
        <f t="shared" si="26"/>
        <v>0</v>
      </c>
      <c r="K77" s="412">
        <f t="shared" si="26"/>
        <v>0</v>
      </c>
      <c r="L77" s="413">
        <f t="shared" si="26"/>
        <v>0</v>
      </c>
      <c r="M77" s="522">
        <f t="shared" si="26"/>
        <v>0</v>
      </c>
      <c r="N77" s="491">
        <f t="shared" si="26"/>
        <v>0</v>
      </c>
      <c r="O77" s="491">
        <f t="shared" si="26"/>
        <v>0</v>
      </c>
      <c r="P77" s="523">
        <f t="shared" si="26"/>
        <v>0</v>
      </c>
      <c r="Q77" s="222">
        <f t="shared" si="26"/>
        <v>72</v>
      </c>
      <c r="R77" s="72">
        <f t="shared" si="26"/>
        <v>72</v>
      </c>
      <c r="S77" s="72">
        <f t="shared" si="26"/>
        <v>72</v>
      </c>
      <c r="T77" s="223">
        <f t="shared" si="24"/>
        <v>72</v>
      </c>
      <c r="U77" s="217">
        <f t="shared" si="24"/>
        <v>68</v>
      </c>
      <c r="V77" s="69">
        <f t="shared" si="24"/>
        <v>68</v>
      </c>
      <c r="W77" s="69">
        <f t="shared" si="24"/>
        <v>68</v>
      </c>
      <c r="X77" s="231">
        <f t="shared" si="24"/>
        <v>68</v>
      </c>
      <c r="Y77" s="236">
        <f t="shared" si="10"/>
        <v>140</v>
      </c>
      <c r="Z77" s="10">
        <f t="shared" si="10"/>
        <v>140</v>
      </c>
      <c r="AA77" s="10">
        <f t="shared" si="10"/>
        <v>140</v>
      </c>
      <c r="AB77" s="11">
        <f t="shared" si="10"/>
        <v>140</v>
      </c>
    </row>
    <row r="78" spans="3:28" ht="30" customHeight="1" x14ac:dyDescent="0.3">
      <c r="C78" s="575"/>
      <c r="D78" s="17" t="s">
        <v>46</v>
      </c>
      <c r="E78" s="56">
        <f t="shared" ref="E78:S78" si="27">E22*E$61</f>
        <v>35</v>
      </c>
      <c r="F78" s="57">
        <f t="shared" si="27"/>
        <v>35</v>
      </c>
      <c r="G78" s="57">
        <f t="shared" si="27"/>
        <v>35</v>
      </c>
      <c r="H78" s="197">
        <f t="shared" si="27"/>
        <v>35</v>
      </c>
      <c r="I78" s="461">
        <f t="shared" si="27"/>
        <v>35</v>
      </c>
      <c r="J78" s="412">
        <f t="shared" si="27"/>
        <v>35</v>
      </c>
      <c r="K78" s="412">
        <f t="shared" si="27"/>
        <v>35</v>
      </c>
      <c r="L78" s="413">
        <f t="shared" si="27"/>
        <v>35</v>
      </c>
      <c r="M78" s="522">
        <f t="shared" si="27"/>
        <v>70</v>
      </c>
      <c r="N78" s="491">
        <f t="shared" si="27"/>
        <v>70</v>
      </c>
      <c r="O78" s="491">
        <f t="shared" si="27"/>
        <v>70</v>
      </c>
      <c r="P78" s="523">
        <f t="shared" si="27"/>
        <v>70</v>
      </c>
      <c r="Q78" s="222">
        <f t="shared" si="27"/>
        <v>72</v>
      </c>
      <c r="R78" s="72">
        <f t="shared" si="27"/>
        <v>72</v>
      </c>
      <c r="S78" s="72">
        <f t="shared" si="27"/>
        <v>72</v>
      </c>
      <c r="T78" s="223">
        <f t="shared" si="24"/>
        <v>72</v>
      </c>
      <c r="U78" s="217">
        <f t="shared" si="24"/>
        <v>68</v>
      </c>
      <c r="V78" s="69">
        <f t="shared" si="24"/>
        <v>68</v>
      </c>
      <c r="W78" s="69">
        <f t="shared" si="24"/>
        <v>68</v>
      </c>
      <c r="X78" s="231">
        <f t="shared" si="24"/>
        <v>68</v>
      </c>
      <c r="Y78" s="236">
        <f t="shared" si="10"/>
        <v>280</v>
      </c>
      <c r="Z78" s="10">
        <f t="shared" si="10"/>
        <v>280</v>
      </c>
      <c r="AA78" s="10">
        <f t="shared" si="10"/>
        <v>280</v>
      </c>
      <c r="AB78" s="11">
        <f t="shared" si="10"/>
        <v>280</v>
      </c>
    </row>
    <row r="79" spans="3:28" ht="30" customHeight="1" x14ac:dyDescent="0.3">
      <c r="C79" s="575" t="s">
        <v>47</v>
      </c>
      <c r="D79" s="17" t="s">
        <v>48</v>
      </c>
      <c r="E79" s="56">
        <f t="shared" ref="E79:S79" si="28">E23*E$61</f>
        <v>35</v>
      </c>
      <c r="F79" s="57">
        <f t="shared" si="28"/>
        <v>35</v>
      </c>
      <c r="G79" s="57">
        <f t="shared" si="28"/>
        <v>35</v>
      </c>
      <c r="H79" s="197">
        <f t="shared" si="28"/>
        <v>35</v>
      </c>
      <c r="I79" s="461">
        <f t="shared" si="28"/>
        <v>17.5</v>
      </c>
      <c r="J79" s="412">
        <f t="shared" si="28"/>
        <v>17.5</v>
      </c>
      <c r="K79" s="412">
        <f t="shared" si="28"/>
        <v>17.5</v>
      </c>
      <c r="L79" s="413">
        <f t="shared" si="28"/>
        <v>17.5</v>
      </c>
      <c r="M79" s="522">
        <f t="shared" si="28"/>
        <v>35</v>
      </c>
      <c r="N79" s="491">
        <f t="shared" si="28"/>
        <v>35</v>
      </c>
      <c r="O79" s="491">
        <f t="shared" si="28"/>
        <v>35</v>
      </c>
      <c r="P79" s="523">
        <f t="shared" si="28"/>
        <v>35</v>
      </c>
      <c r="Q79" s="222">
        <f t="shared" si="28"/>
        <v>36</v>
      </c>
      <c r="R79" s="72">
        <f t="shared" si="28"/>
        <v>36</v>
      </c>
      <c r="S79" s="72">
        <f t="shared" si="28"/>
        <v>36</v>
      </c>
      <c r="T79" s="223">
        <f t="shared" si="24"/>
        <v>36</v>
      </c>
      <c r="U79" s="217">
        <f t="shared" si="24"/>
        <v>0</v>
      </c>
      <c r="V79" s="69">
        <f t="shared" si="24"/>
        <v>0</v>
      </c>
      <c r="W79" s="69">
        <f t="shared" si="24"/>
        <v>0</v>
      </c>
      <c r="X79" s="231">
        <f t="shared" si="24"/>
        <v>0</v>
      </c>
      <c r="Y79" s="236">
        <f t="shared" si="10"/>
        <v>123.5</v>
      </c>
      <c r="Z79" s="10">
        <f t="shared" si="10"/>
        <v>123.5</v>
      </c>
      <c r="AA79" s="10">
        <f t="shared" si="10"/>
        <v>123.5</v>
      </c>
      <c r="AB79" s="11">
        <f t="shared" si="10"/>
        <v>123.5</v>
      </c>
    </row>
    <row r="80" spans="3:28" ht="30" customHeight="1" x14ac:dyDescent="0.3">
      <c r="C80" s="575"/>
      <c r="D80" s="17" t="s">
        <v>49</v>
      </c>
      <c r="E80" s="56">
        <f t="shared" ref="E80:S80" si="29">E24*E$61</f>
        <v>35</v>
      </c>
      <c r="F80" s="57">
        <f t="shared" si="29"/>
        <v>35</v>
      </c>
      <c r="G80" s="57">
        <f t="shared" si="29"/>
        <v>35</v>
      </c>
      <c r="H80" s="197">
        <f t="shared" si="29"/>
        <v>35</v>
      </c>
      <c r="I80" s="461">
        <f t="shared" si="29"/>
        <v>17.5</v>
      </c>
      <c r="J80" s="412">
        <f t="shared" si="29"/>
        <v>17.5</v>
      </c>
      <c r="K80" s="412">
        <f t="shared" si="29"/>
        <v>17.5</v>
      </c>
      <c r="L80" s="413">
        <f t="shared" si="29"/>
        <v>17.5</v>
      </c>
      <c r="M80" s="522">
        <f t="shared" si="29"/>
        <v>17.5</v>
      </c>
      <c r="N80" s="491">
        <f t="shared" si="29"/>
        <v>17.5</v>
      </c>
      <c r="O80" s="491">
        <f t="shared" si="29"/>
        <v>17.5</v>
      </c>
      <c r="P80" s="523">
        <f t="shared" si="29"/>
        <v>17.5</v>
      </c>
      <c r="Q80" s="222">
        <f t="shared" si="29"/>
        <v>0</v>
      </c>
      <c r="R80" s="72">
        <f t="shared" si="29"/>
        <v>0</v>
      </c>
      <c r="S80" s="72">
        <f t="shared" si="29"/>
        <v>0</v>
      </c>
      <c r="T80" s="223">
        <f t="shared" si="24"/>
        <v>0</v>
      </c>
      <c r="U80" s="217">
        <f t="shared" si="24"/>
        <v>0</v>
      </c>
      <c r="V80" s="69">
        <f t="shared" si="24"/>
        <v>0</v>
      </c>
      <c r="W80" s="69">
        <f t="shared" si="24"/>
        <v>0</v>
      </c>
      <c r="X80" s="231">
        <f t="shared" si="24"/>
        <v>0</v>
      </c>
      <c r="Y80" s="236">
        <f t="shared" si="10"/>
        <v>70</v>
      </c>
      <c r="Z80" s="10">
        <f t="shared" si="10"/>
        <v>70</v>
      </c>
      <c r="AA80" s="10">
        <f t="shared" si="10"/>
        <v>70</v>
      </c>
      <c r="AB80" s="11">
        <f t="shared" si="10"/>
        <v>70</v>
      </c>
    </row>
    <row r="81" spans="3:28" ht="30" customHeight="1" x14ac:dyDescent="0.3">
      <c r="C81" s="405" t="s">
        <v>50</v>
      </c>
      <c r="D81" s="17" t="s">
        <v>50</v>
      </c>
      <c r="E81" s="56">
        <f t="shared" ref="E81:S81" si="30">E25*E$61</f>
        <v>70</v>
      </c>
      <c r="F81" s="57">
        <f t="shared" si="30"/>
        <v>70</v>
      </c>
      <c r="G81" s="57">
        <f t="shared" si="30"/>
        <v>70</v>
      </c>
      <c r="H81" s="197">
        <f t="shared" si="30"/>
        <v>70</v>
      </c>
      <c r="I81" s="461">
        <f t="shared" si="30"/>
        <v>70</v>
      </c>
      <c r="J81" s="412">
        <f t="shared" si="30"/>
        <v>70</v>
      </c>
      <c r="K81" s="412">
        <f t="shared" si="30"/>
        <v>70</v>
      </c>
      <c r="L81" s="413">
        <f t="shared" si="30"/>
        <v>70</v>
      </c>
      <c r="M81" s="522">
        <f t="shared" si="30"/>
        <v>35</v>
      </c>
      <c r="N81" s="491">
        <f t="shared" si="30"/>
        <v>35</v>
      </c>
      <c r="O81" s="491">
        <f t="shared" si="30"/>
        <v>35</v>
      </c>
      <c r="P81" s="523">
        <f t="shared" si="30"/>
        <v>35</v>
      </c>
      <c r="Q81" s="222">
        <f t="shared" si="30"/>
        <v>36</v>
      </c>
      <c r="R81" s="72">
        <f t="shared" si="30"/>
        <v>36</v>
      </c>
      <c r="S81" s="72">
        <f t="shared" si="30"/>
        <v>36</v>
      </c>
      <c r="T81" s="223">
        <f t="shared" si="24"/>
        <v>36</v>
      </c>
      <c r="U81" s="217">
        <f t="shared" si="24"/>
        <v>0</v>
      </c>
      <c r="V81" s="69">
        <f t="shared" si="24"/>
        <v>0</v>
      </c>
      <c r="W81" s="69">
        <f t="shared" si="24"/>
        <v>0</v>
      </c>
      <c r="X81" s="231">
        <f t="shared" si="24"/>
        <v>0</v>
      </c>
      <c r="Y81" s="236">
        <f t="shared" si="10"/>
        <v>211</v>
      </c>
      <c r="Z81" s="10">
        <f t="shared" si="10"/>
        <v>211</v>
      </c>
      <c r="AA81" s="10">
        <f t="shared" si="10"/>
        <v>211</v>
      </c>
      <c r="AB81" s="11">
        <f t="shared" si="10"/>
        <v>211</v>
      </c>
    </row>
    <row r="82" spans="3:28" ht="30" customHeight="1" x14ac:dyDescent="0.3">
      <c r="C82" s="575" t="s">
        <v>51</v>
      </c>
      <c r="D82" s="17" t="s">
        <v>52</v>
      </c>
      <c r="E82" s="56">
        <f t="shared" ref="E82:S82" si="31">E26*E$61</f>
        <v>70</v>
      </c>
      <c r="F82" s="57">
        <f t="shared" si="31"/>
        <v>70</v>
      </c>
      <c r="G82" s="57">
        <f t="shared" si="31"/>
        <v>70</v>
      </c>
      <c r="H82" s="197">
        <f t="shared" si="31"/>
        <v>70</v>
      </c>
      <c r="I82" s="461">
        <f t="shared" si="31"/>
        <v>70</v>
      </c>
      <c r="J82" s="412">
        <f t="shared" si="31"/>
        <v>70</v>
      </c>
      <c r="K82" s="412">
        <f t="shared" si="31"/>
        <v>70</v>
      </c>
      <c r="L82" s="413">
        <f t="shared" si="31"/>
        <v>70</v>
      </c>
      <c r="M82" s="522">
        <f t="shared" si="31"/>
        <v>70</v>
      </c>
      <c r="N82" s="491">
        <f t="shared" si="31"/>
        <v>70</v>
      </c>
      <c r="O82" s="491">
        <f t="shared" si="31"/>
        <v>70</v>
      </c>
      <c r="P82" s="523">
        <f t="shared" si="31"/>
        <v>70</v>
      </c>
      <c r="Q82" s="222">
        <f t="shared" si="31"/>
        <v>72</v>
      </c>
      <c r="R82" s="72">
        <f t="shared" si="31"/>
        <v>72</v>
      </c>
      <c r="S82" s="72">
        <f t="shared" si="31"/>
        <v>72</v>
      </c>
      <c r="T82" s="223">
        <f t="shared" si="24"/>
        <v>72</v>
      </c>
      <c r="U82" s="217">
        <f t="shared" si="24"/>
        <v>68</v>
      </c>
      <c r="V82" s="69">
        <f t="shared" si="24"/>
        <v>68</v>
      </c>
      <c r="W82" s="69">
        <f t="shared" si="24"/>
        <v>68</v>
      </c>
      <c r="X82" s="231">
        <f t="shared" si="24"/>
        <v>68</v>
      </c>
      <c r="Y82" s="236">
        <f t="shared" si="10"/>
        <v>350</v>
      </c>
      <c r="Z82" s="10">
        <f t="shared" si="10"/>
        <v>350</v>
      </c>
      <c r="AA82" s="10">
        <f t="shared" si="10"/>
        <v>350</v>
      </c>
      <c r="AB82" s="11">
        <f t="shared" si="10"/>
        <v>350</v>
      </c>
    </row>
    <row r="83" spans="3:28" ht="30" customHeight="1" thickBot="1" x14ac:dyDescent="0.35">
      <c r="C83" s="592"/>
      <c r="D83" s="47" t="s">
        <v>53</v>
      </c>
      <c r="E83" s="136">
        <f t="shared" ref="E83:S83" si="32">E27*E$61</f>
        <v>0</v>
      </c>
      <c r="F83" s="137">
        <f t="shared" si="32"/>
        <v>0</v>
      </c>
      <c r="G83" s="137">
        <f t="shared" si="32"/>
        <v>0</v>
      </c>
      <c r="H83" s="238">
        <f t="shared" si="32"/>
        <v>0</v>
      </c>
      <c r="I83" s="462">
        <f t="shared" si="32"/>
        <v>0</v>
      </c>
      <c r="J83" s="414">
        <f t="shared" si="32"/>
        <v>0</v>
      </c>
      <c r="K83" s="414">
        <f t="shared" si="32"/>
        <v>0</v>
      </c>
      <c r="L83" s="415">
        <f t="shared" si="32"/>
        <v>0</v>
      </c>
      <c r="M83" s="524">
        <f t="shared" si="32"/>
        <v>35</v>
      </c>
      <c r="N83" s="493">
        <f t="shared" si="32"/>
        <v>35</v>
      </c>
      <c r="O83" s="493">
        <f t="shared" si="32"/>
        <v>35</v>
      </c>
      <c r="P83" s="525">
        <f t="shared" si="32"/>
        <v>35</v>
      </c>
      <c r="Q83" s="243">
        <f t="shared" si="32"/>
        <v>36</v>
      </c>
      <c r="R83" s="146">
        <f t="shared" si="32"/>
        <v>36</v>
      </c>
      <c r="S83" s="146">
        <f t="shared" si="32"/>
        <v>36</v>
      </c>
      <c r="T83" s="244">
        <f t="shared" si="24"/>
        <v>36</v>
      </c>
      <c r="U83" s="245">
        <f t="shared" si="24"/>
        <v>34</v>
      </c>
      <c r="V83" s="149">
        <f t="shared" si="24"/>
        <v>34</v>
      </c>
      <c r="W83" s="149">
        <f t="shared" si="24"/>
        <v>34</v>
      </c>
      <c r="X83" s="246">
        <f t="shared" si="24"/>
        <v>34</v>
      </c>
      <c r="Y83" s="247">
        <f t="shared" si="10"/>
        <v>105</v>
      </c>
      <c r="Z83" s="248">
        <f t="shared" si="10"/>
        <v>105</v>
      </c>
      <c r="AA83" s="248">
        <f t="shared" si="10"/>
        <v>105</v>
      </c>
      <c r="AB83" s="48">
        <f t="shared" si="10"/>
        <v>105</v>
      </c>
    </row>
    <row r="84" spans="3:28" ht="30" customHeight="1" thickBot="1" x14ac:dyDescent="0.35">
      <c r="C84" s="629" t="s">
        <v>54</v>
      </c>
      <c r="D84" s="630"/>
      <c r="E84" s="254">
        <f t="shared" ref="E84:S84" si="33">E28*E$61</f>
        <v>927.5</v>
      </c>
      <c r="F84" s="255">
        <f t="shared" si="33"/>
        <v>927.5</v>
      </c>
      <c r="G84" s="255">
        <f t="shared" si="33"/>
        <v>927.5</v>
      </c>
      <c r="H84" s="256">
        <f t="shared" si="33"/>
        <v>927.5</v>
      </c>
      <c r="I84" s="463">
        <f t="shared" si="33"/>
        <v>945</v>
      </c>
      <c r="J84" s="432">
        <f t="shared" si="33"/>
        <v>945</v>
      </c>
      <c r="K84" s="432">
        <f t="shared" si="33"/>
        <v>945</v>
      </c>
      <c r="L84" s="464">
        <f t="shared" si="33"/>
        <v>945</v>
      </c>
      <c r="M84" s="526">
        <f t="shared" si="33"/>
        <v>1032.5</v>
      </c>
      <c r="N84" s="527">
        <f t="shared" si="33"/>
        <v>1015</v>
      </c>
      <c r="O84" s="527">
        <f t="shared" si="33"/>
        <v>1015</v>
      </c>
      <c r="P84" s="528">
        <f t="shared" si="33"/>
        <v>1015</v>
      </c>
      <c r="Q84" s="261">
        <f t="shared" si="33"/>
        <v>1080</v>
      </c>
      <c r="R84" s="170">
        <f t="shared" si="33"/>
        <v>1080</v>
      </c>
      <c r="S84" s="170">
        <f t="shared" si="33"/>
        <v>1080</v>
      </c>
      <c r="T84" s="262">
        <f t="shared" si="24"/>
        <v>1080</v>
      </c>
      <c r="U84" s="263">
        <f t="shared" si="24"/>
        <v>1088</v>
      </c>
      <c r="V84" s="173">
        <f t="shared" si="24"/>
        <v>1088</v>
      </c>
      <c r="W84" s="173">
        <f t="shared" si="24"/>
        <v>1088</v>
      </c>
      <c r="X84" s="264">
        <f t="shared" si="24"/>
        <v>1088</v>
      </c>
      <c r="Y84" s="265">
        <f t="shared" si="10"/>
        <v>5073</v>
      </c>
      <c r="Z84" s="266">
        <f t="shared" si="10"/>
        <v>5055.5</v>
      </c>
      <c r="AA84" s="266">
        <f t="shared" si="10"/>
        <v>5055.5</v>
      </c>
      <c r="AB84" s="267">
        <f t="shared" si="10"/>
        <v>5055.5</v>
      </c>
    </row>
    <row r="85" spans="3:28" ht="30" customHeight="1" thickBot="1" x14ac:dyDescent="0.35">
      <c r="C85" s="641" t="s">
        <v>115</v>
      </c>
      <c r="D85" s="642"/>
      <c r="E85" s="186">
        <f t="shared" ref="E85:S85" si="34">E29*E$61</f>
        <v>0</v>
      </c>
      <c r="F85" s="187">
        <f t="shared" si="34"/>
        <v>0</v>
      </c>
      <c r="G85" s="187">
        <f t="shared" si="34"/>
        <v>0</v>
      </c>
      <c r="H85" s="196">
        <f t="shared" si="34"/>
        <v>0</v>
      </c>
      <c r="I85" s="459">
        <f t="shared" si="34"/>
        <v>0</v>
      </c>
      <c r="J85" s="425">
        <f t="shared" si="34"/>
        <v>0</v>
      </c>
      <c r="K85" s="425">
        <f t="shared" si="34"/>
        <v>0</v>
      </c>
      <c r="L85" s="460">
        <f t="shared" si="34"/>
        <v>0</v>
      </c>
      <c r="M85" s="519">
        <f t="shared" si="34"/>
        <v>0</v>
      </c>
      <c r="N85" s="520">
        <f t="shared" si="34"/>
        <v>0</v>
      </c>
      <c r="O85" s="520">
        <f t="shared" si="34"/>
        <v>0</v>
      </c>
      <c r="P85" s="521">
        <f t="shared" si="34"/>
        <v>0</v>
      </c>
      <c r="Q85" s="220">
        <f t="shared" si="34"/>
        <v>0</v>
      </c>
      <c r="R85" s="190">
        <f t="shared" si="34"/>
        <v>0</v>
      </c>
      <c r="S85" s="190">
        <f t="shared" si="34"/>
        <v>0</v>
      </c>
      <c r="T85" s="403">
        <f t="shared" si="24"/>
        <v>0</v>
      </c>
      <c r="U85" s="216">
        <f t="shared" si="24"/>
        <v>0</v>
      </c>
      <c r="V85" s="191">
        <f t="shared" si="24"/>
        <v>0</v>
      </c>
      <c r="W85" s="191">
        <f t="shared" si="24"/>
        <v>0</v>
      </c>
      <c r="X85" s="230">
        <f t="shared" si="24"/>
        <v>0</v>
      </c>
      <c r="Y85" s="235">
        <f t="shared" ref="Y85" si="35">E85+I85+M85+Q85+U85</f>
        <v>0</v>
      </c>
      <c r="Z85" s="4">
        <f t="shared" ref="Z85" si="36">F85+J85+N85+R85+V85</f>
        <v>0</v>
      </c>
      <c r="AA85" s="4">
        <f t="shared" ref="AA85" si="37">G85+K85+O85+S85+W85</f>
        <v>0</v>
      </c>
      <c r="AB85" s="192">
        <f t="shared" ref="AB85" si="38">H85+L85+P85+T85+X85</f>
        <v>0</v>
      </c>
    </row>
    <row r="86" spans="3:28" ht="30" customHeight="1" x14ac:dyDescent="0.3">
      <c r="C86" s="625" t="str">
        <f t="shared" ref="C86:C107" si="39">C30</f>
        <v>Искусство родного края</v>
      </c>
      <c r="D86" s="626"/>
      <c r="E86" s="186">
        <f t="shared" ref="E86:S86" si="40">E30*E$61</f>
        <v>0</v>
      </c>
      <c r="F86" s="187">
        <f t="shared" si="40"/>
        <v>0</v>
      </c>
      <c r="G86" s="187">
        <f t="shared" si="40"/>
        <v>0</v>
      </c>
      <c r="H86" s="196">
        <f t="shared" si="40"/>
        <v>0</v>
      </c>
      <c r="I86" s="459">
        <f t="shared" si="40"/>
        <v>0</v>
      </c>
      <c r="J86" s="425">
        <f t="shared" si="40"/>
        <v>0</v>
      </c>
      <c r="K86" s="425">
        <f t="shared" si="40"/>
        <v>0</v>
      </c>
      <c r="L86" s="460">
        <f t="shared" si="40"/>
        <v>0</v>
      </c>
      <c r="M86" s="519">
        <f t="shared" si="40"/>
        <v>0</v>
      </c>
      <c r="N86" s="520">
        <f t="shared" si="40"/>
        <v>0</v>
      </c>
      <c r="O86" s="520">
        <f t="shared" si="40"/>
        <v>0</v>
      </c>
      <c r="P86" s="521">
        <f t="shared" si="40"/>
        <v>0</v>
      </c>
      <c r="Q86" s="220">
        <f t="shared" si="40"/>
        <v>36</v>
      </c>
      <c r="R86" s="190">
        <f t="shared" si="40"/>
        <v>36</v>
      </c>
      <c r="S86" s="190">
        <f t="shared" si="40"/>
        <v>36</v>
      </c>
      <c r="T86" s="403">
        <f t="shared" si="24"/>
        <v>36</v>
      </c>
      <c r="U86" s="216">
        <f t="shared" si="24"/>
        <v>0</v>
      </c>
      <c r="V86" s="191">
        <f t="shared" si="24"/>
        <v>0</v>
      </c>
      <c r="W86" s="191">
        <f t="shared" si="24"/>
        <v>0</v>
      </c>
      <c r="X86" s="230">
        <f t="shared" si="24"/>
        <v>0</v>
      </c>
      <c r="Y86" s="235">
        <f t="shared" si="10"/>
        <v>36</v>
      </c>
      <c r="Z86" s="4">
        <f t="shared" si="10"/>
        <v>36</v>
      </c>
      <c r="AA86" s="4">
        <f t="shared" si="10"/>
        <v>36</v>
      </c>
      <c r="AB86" s="192">
        <f t="shared" si="10"/>
        <v>36</v>
      </c>
    </row>
    <row r="87" spans="3:28" ht="30" customHeight="1" x14ac:dyDescent="0.3">
      <c r="C87" s="625" t="str">
        <f t="shared" si="39"/>
        <v>Информатика</v>
      </c>
      <c r="D87" s="626"/>
      <c r="E87" s="56">
        <f t="shared" ref="E87:S87" si="41">E31*E$61</f>
        <v>35</v>
      </c>
      <c r="F87" s="57">
        <f t="shared" si="41"/>
        <v>35</v>
      </c>
      <c r="G87" s="57">
        <f t="shared" si="41"/>
        <v>35</v>
      </c>
      <c r="H87" s="197">
        <f t="shared" si="41"/>
        <v>35</v>
      </c>
      <c r="I87" s="461">
        <f t="shared" si="41"/>
        <v>35</v>
      </c>
      <c r="J87" s="412">
        <f t="shared" si="41"/>
        <v>35</v>
      </c>
      <c r="K87" s="412">
        <f t="shared" si="41"/>
        <v>35</v>
      </c>
      <c r="L87" s="413">
        <f t="shared" si="41"/>
        <v>35</v>
      </c>
      <c r="M87" s="522">
        <f t="shared" si="41"/>
        <v>0</v>
      </c>
      <c r="N87" s="491">
        <f t="shared" si="41"/>
        <v>0</v>
      </c>
      <c r="O87" s="491">
        <f t="shared" si="41"/>
        <v>0</v>
      </c>
      <c r="P87" s="523">
        <f t="shared" si="41"/>
        <v>0</v>
      </c>
      <c r="Q87" s="222">
        <f t="shared" si="41"/>
        <v>36</v>
      </c>
      <c r="R87" s="72">
        <f t="shared" si="41"/>
        <v>36</v>
      </c>
      <c r="S87" s="72">
        <f t="shared" si="41"/>
        <v>36</v>
      </c>
      <c r="T87" s="224">
        <f t="shared" si="24"/>
        <v>36</v>
      </c>
      <c r="U87" s="217">
        <f t="shared" si="24"/>
        <v>17</v>
      </c>
      <c r="V87" s="69">
        <f t="shared" si="24"/>
        <v>17</v>
      </c>
      <c r="W87" s="69">
        <f t="shared" si="24"/>
        <v>17</v>
      </c>
      <c r="X87" s="231">
        <f t="shared" si="24"/>
        <v>17</v>
      </c>
      <c r="Y87" s="236">
        <f t="shared" si="10"/>
        <v>123</v>
      </c>
      <c r="Z87" s="10">
        <f t="shared" si="10"/>
        <v>123</v>
      </c>
      <c r="AA87" s="10">
        <f t="shared" si="10"/>
        <v>123</v>
      </c>
      <c r="AB87" s="11">
        <f t="shared" si="10"/>
        <v>123</v>
      </c>
    </row>
    <row r="88" spans="3:28" ht="30" customHeight="1" x14ac:dyDescent="0.3">
      <c r="C88" s="625" t="str">
        <f t="shared" si="39"/>
        <v>Финансовая грамотность</v>
      </c>
      <c r="D88" s="626"/>
      <c r="E88" s="56">
        <f t="shared" ref="E88:S88" si="42">E32*E$61</f>
        <v>0</v>
      </c>
      <c r="F88" s="57">
        <f t="shared" si="42"/>
        <v>0</v>
      </c>
      <c r="G88" s="57">
        <f t="shared" si="42"/>
        <v>0</v>
      </c>
      <c r="H88" s="197">
        <f t="shared" si="42"/>
        <v>0</v>
      </c>
      <c r="I88" s="461">
        <f t="shared" si="42"/>
        <v>0</v>
      </c>
      <c r="J88" s="412">
        <f t="shared" si="42"/>
        <v>0</v>
      </c>
      <c r="K88" s="412">
        <f t="shared" si="42"/>
        <v>0</v>
      </c>
      <c r="L88" s="413">
        <f t="shared" si="42"/>
        <v>0</v>
      </c>
      <c r="M88" s="522">
        <f t="shared" si="42"/>
        <v>35</v>
      </c>
      <c r="N88" s="491">
        <f t="shared" si="42"/>
        <v>35</v>
      </c>
      <c r="O88" s="491">
        <f t="shared" si="42"/>
        <v>35</v>
      </c>
      <c r="P88" s="523">
        <f t="shared" si="42"/>
        <v>35</v>
      </c>
      <c r="Q88" s="222">
        <f t="shared" si="42"/>
        <v>0</v>
      </c>
      <c r="R88" s="72">
        <f t="shared" si="42"/>
        <v>0</v>
      </c>
      <c r="S88" s="72">
        <f t="shared" si="42"/>
        <v>0</v>
      </c>
      <c r="T88" s="224">
        <f t="shared" ref="T88:X88" si="43">T32*T$61</f>
        <v>0</v>
      </c>
      <c r="U88" s="217">
        <f t="shared" si="43"/>
        <v>0</v>
      </c>
      <c r="V88" s="69">
        <f t="shared" si="43"/>
        <v>0</v>
      </c>
      <c r="W88" s="69">
        <f t="shared" si="43"/>
        <v>0</v>
      </c>
      <c r="X88" s="231">
        <f t="shared" si="43"/>
        <v>0</v>
      </c>
      <c r="Y88" s="236">
        <f t="shared" si="10"/>
        <v>35</v>
      </c>
      <c r="Z88" s="10">
        <f t="shared" si="10"/>
        <v>35</v>
      </c>
      <c r="AA88" s="10">
        <f t="shared" si="10"/>
        <v>35</v>
      </c>
      <c r="AB88" s="11">
        <f t="shared" si="10"/>
        <v>35</v>
      </c>
    </row>
    <row r="89" spans="3:28" ht="30" customHeight="1" x14ac:dyDescent="0.3">
      <c r="C89" s="625" t="str">
        <f t="shared" si="39"/>
        <v>Работа с картой</v>
      </c>
      <c r="D89" s="626"/>
      <c r="E89" s="56">
        <f t="shared" ref="E89:X101" si="44">E33*E$61</f>
        <v>0</v>
      </c>
      <c r="F89" s="57">
        <f t="shared" si="44"/>
        <v>0</v>
      </c>
      <c r="G89" s="57">
        <f t="shared" si="44"/>
        <v>0</v>
      </c>
      <c r="H89" s="197">
        <f t="shared" si="44"/>
        <v>0</v>
      </c>
      <c r="I89" s="461">
        <f t="shared" si="44"/>
        <v>0</v>
      </c>
      <c r="J89" s="412">
        <f t="shared" si="44"/>
        <v>0</v>
      </c>
      <c r="K89" s="412">
        <f t="shared" si="44"/>
        <v>0</v>
      </c>
      <c r="L89" s="413">
        <f t="shared" si="44"/>
        <v>0</v>
      </c>
      <c r="M89" s="522">
        <f t="shared" si="44"/>
        <v>35</v>
      </c>
      <c r="N89" s="491">
        <f t="shared" si="44"/>
        <v>35</v>
      </c>
      <c r="O89" s="491">
        <f t="shared" si="44"/>
        <v>35</v>
      </c>
      <c r="P89" s="523">
        <f t="shared" si="44"/>
        <v>35</v>
      </c>
      <c r="Q89" s="222">
        <f t="shared" si="44"/>
        <v>0</v>
      </c>
      <c r="R89" s="72">
        <f t="shared" si="44"/>
        <v>0</v>
      </c>
      <c r="S89" s="72">
        <f t="shared" si="44"/>
        <v>0</v>
      </c>
      <c r="T89" s="224">
        <f t="shared" si="44"/>
        <v>0</v>
      </c>
      <c r="U89" s="217">
        <f t="shared" si="44"/>
        <v>0</v>
      </c>
      <c r="V89" s="69">
        <f t="shared" si="44"/>
        <v>0</v>
      </c>
      <c r="W89" s="69">
        <f t="shared" si="44"/>
        <v>0</v>
      </c>
      <c r="X89" s="231">
        <f t="shared" si="44"/>
        <v>0</v>
      </c>
      <c r="Y89" s="236">
        <f t="shared" si="10"/>
        <v>35</v>
      </c>
      <c r="Z89" s="10">
        <f t="shared" si="10"/>
        <v>35</v>
      </c>
      <c r="AA89" s="10">
        <f t="shared" si="10"/>
        <v>35</v>
      </c>
      <c r="AB89" s="11">
        <f t="shared" si="10"/>
        <v>35</v>
      </c>
    </row>
    <row r="90" spans="3:28" ht="30" customHeight="1" x14ac:dyDescent="0.3">
      <c r="C90" s="625" t="str">
        <f t="shared" si="39"/>
        <v>Математика «Решение сюжетных задач»</v>
      </c>
      <c r="D90" s="626"/>
      <c r="E90" s="56">
        <f t="shared" si="44"/>
        <v>0</v>
      </c>
      <c r="F90" s="57">
        <f t="shared" si="44"/>
        <v>0</v>
      </c>
      <c r="G90" s="57">
        <f t="shared" si="44"/>
        <v>0</v>
      </c>
      <c r="H90" s="197">
        <f t="shared" si="44"/>
        <v>0</v>
      </c>
      <c r="I90" s="461">
        <f t="shared" si="44"/>
        <v>0</v>
      </c>
      <c r="J90" s="412">
        <f t="shared" si="44"/>
        <v>0</v>
      </c>
      <c r="K90" s="412">
        <f t="shared" si="44"/>
        <v>0</v>
      </c>
      <c r="L90" s="413">
        <f t="shared" si="44"/>
        <v>0</v>
      </c>
      <c r="M90" s="522">
        <f t="shared" si="44"/>
        <v>0</v>
      </c>
      <c r="N90" s="491">
        <f t="shared" si="44"/>
        <v>0</v>
      </c>
      <c r="O90" s="491">
        <f t="shared" si="44"/>
        <v>0</v>
      </c>
      <c r="P90" s="523">
        <f t="shared" si="44"/>
        <v>0</v>
      </c>
      <c r="Q90" s="222">
        <f t="shared" si="44"/>
        <v>0</v>
      </c>
      <c r="R90" s="72">
        <f t="shared" si="44"/>
        <v>0</v>
      </c>
      <c r="S90" s="72">
        <f t="shared" si="44"/>
        <v>0</v>
      </c>
      <c r="T90" s="224">
        <f t="shared" si="44"/>
        <v>0</v>
      </c>
      <c r="U90" s="217">
        <f t="shared" si="44"/>
        <v>0</v>
      </c>
      <c r="V90" s="69">
        <f t="shared" si="44"/>
        <v>0</v>
      </c>
      <c r="W90" s="69">
        <f t="shared" si="44"/>
        <v>0</v>
      </c>
      <c r="X90" s="231">
        <f t="shared" si="44"/>
        <v>0</v>
      </c>
      <c r="Y90" s="236">
        <f t="shared" si="10"/>
        <v>0</v>
      </c>
      <c r="Z90" s="10">
        <f t="shared" si="10"/>
        <v>0</v>
      </c>
      <c r="AA90" s="10">
        <f t="shared" si="10"/>
        <v>0</v>
      </c>
      <c r="AB90" s="11">
        <f t="shared" si="10"/>
        <v>0</v>
      </c>
    </row>
    <row r="91" spans="3:28" ht="30" customHeight="1" x14ac:dyDescent="0.3">
      <c r="C91" s="625" t="str">
        <f t="shared" si="39"/>
        <v>Психология</v>
      </c>
      <c r="D91" s="626"/>
      <c r="E91" s="56">
        <f t="shared" si="44"/>
        <v>17.5</v>
      </c>
      <c r="F91" s="57">
        <f t="shared" si="44"/>
        <v>17.5</v>
      </c>
      <c r="G91" s="57">
        <f t="shared" si="44"/>
        <v>17.5</v>
      </c>
      <c r="H91" s="197">
        <f t="shared" si="44"/>
        <v>17.5</v>
      </c>
      <c r="I91" s="461">
        <f t="shared" si="44"/>
        <v>0</v>
      </c>
      <c r="J91" s="412">
        <f t="shared" si="44"/>
        <v>0</v>
      </c>
      <c r="K91" s="412">
        <f t="shared" si="44"/>
        <v>0</v>
      </c>
      <c r="L91" s="413">
        <f t="shared" si="44"/>
        <v>0</v>
      </c>
      <c r="M91" s="522">
        <f t="shared" si="44"/>
        <v>0</v>
      </c>
      <c r="N91" s="491">
        <f t="shared" si="44"/>
        <v>0</v>
      </c>
      <c r="O91" s="491">
        <f t="shared" si="44"/>
        <v>0</v>
      </c>
      <c r="P91" s="523">
        <f t="shared" si="44"/>
        <v>0</v>
      </c>
      <c r="Q91" s="222">
        <f t="shared" si="44"/>
        <v>0</v>
      </c>
      <c r="R91" s="72">
        <f t="shared" si="44"/>
        <v>0</v>
      </c>
      <c r="S91" s="72">
        <f t="shared" si="44"/>
        <v>0</v>
      </c>
      <c r="T91" s="224">
        <f t="shared" si="44"/>
        <v>0</v>
      </c>
      <c r="U91" s="217">
        <f t="shared" si="44"/>
        <v>0</v>
      </c>
      <c r="V91" s="69">
        <f t="shared" si="44"/>
        <v>0</v>
      </c>
      <c r="W91" s="69">
        <f t="shared" si="44"/>
        <v>0</v>
      </c>
      <c r="X91" s="231">
        <f t="shared" si="44"/>
        <v>0</v>
      </c>
      <c r="Y91" s="236">
        <f t="shared" si="10"/>
        <v>17.5</v>
      </c>
      <c r="Z91" s="10">
        <f t="shared" si="10"/>
        <v>17.5</v>
      </c>
      <c r="AA91" s="10">
        <f t="shared" si="10"/>
        <v>17.5</v>
      </c>
      <c r="AB91" s="11">
        <f t="shared" si="10"/>
        <v>17.5</v>
      </c>
    </row>
    <row r="92" spans="3:28" ht="30" customHeight="1" x14ac:dyDescent="0.3">
      <c r="C92" s="625" t="str">
        <f t="shared" si="39"/>
        <v>Моё профессиональное самоопредление и потребности рынка труда НСО</v>
      </c>
      <c r="D92" s="626"/>
      <c r="E92" s="136">
        <f t="shared" si="44"/>
        <v>0</v>
      </c>
      <c r="F92" s="137">
        <f t="shared" si="44"/>
        <v>0</v>
      </c>
      <c r="G92" s="137">
        <f t="shared" si="44"/>
        <v>0</v>
      </c>
      <c r="H92" s="238">
        <f t="shared" si="44"/>
        <v>0</v>
      </c>
      <c r="I92" s="462">
        <f t="shared" si="44"/>
        <v>0</v>
      </c>
      <c r="J92" s="414">
        <f t="shared" si="44"/>
        <v>0</v>
      </c>
      <c r="K92" s="414">
        <f t="shared" si="44"/>
        <v>0</v>
      </c>
      <c r="L92" s="415">
        <f t="shared" si="44"/>
        <v>0</v>
      </c>
      <c r="M92" s="524">
        <f t="shared" si="44"/>
        <v>0</v>
      </c>
      <c r="N92" s="493">
        <f t="shared" si="44"/>
        <v>0</v>
      </c>
      <c r="O92" s="493">
        <f t="shared" si="44"/>
        <v>0</v>
      </c>
      <c r="P92" s="525">
        <f t="shared" si="44"/>
        <v>0</v>
      </c>
      <c r="Q92" s="243">
        <f t="shared" si="44"/>
        <v>0</v>
      </c>
      <c r="R92" s="146">
        <f t="shared" si="44"/>
        <v>0</v>
      </c>
      <c r="S92" s="146">
        <f t="shared" si="44"/>
        <v>0</v>
      </c>
      <c r="T92" s="404">
        <f t="shared" si="44"/>
        <v>0</v>
      </c>
      <c r="U92" s="245">
        <f t="shared" si="44"/>
        <v>0</v>
      </c>
      <c r="V92" s="149">
        <f t="shared" si="44"/>
        <v>0</v>
      </c>
      <c r="W92" s="149">
        <f t="shared" si="44"/>
        <v>0</v>
      </c>
      <c r="X92" s="246">
        <f t="shared" si="44"/>
        <v>0</v>
      </c>
      <c r="Y92" s="247">
        <f t="shared" si="10"/>
        <v>0</v>
      </c>
      <c r="Z92" s="248">
        <f t="shared" si="10"/>
        <v>0</v>
      </c>
      <c r="AA92" s="248">
        <f t="shared" si="10"/>
        <v>0</v>
      </c>
      <c r="AB92" s="48">
        <f t="shared" si="10"/>
        <v>0</v>
      </c>
    </row>
    <row r="93" spans="3:28" ht="30" customHeight="1" x14ac:dyDescent="0.3">
      <c r="C93" s="625" t="str">
        <f t="shared" si="39"/>
        <v>Музыка «Новые краски в музыке 20 столетия»</v>
      </c>
      <c r="D93" s="626"/>
      <c r="E93" s="186">
        <f t="shared" si="44"/>
        <v>0</v>
      </c>
      <c r="F93" s="187">
        <f t="shared" si="44"/>
        <v>0</v>
      </c>
      <c r="G93" s="187">
        <f t="shared" si="44"/>
        <v>0</v>
      </c>
      <c r="H93" s="196">
        <f t="shared" si="44"/>
        <v>0</v>
      </c>
      <c r="I93" s="459">
        <f t="shared" si="44"/>
        <v>0</v>
      </c>
      <c r="J93" s="425">
        <f t="shared" si="44"/>
        <v>0</v>
      </c>
      <c r="K93" s="425">
        <f t="shared" si="44"/>
        <v>0</v>
      </c>
      <c r="L93" s="460">
        <f t="shared" si="44"/>
        <v>0</v>
      </c>
      <c r="M93" s="519">
        <f t="shared" si="44"/>
        <v>0</v>
      </c>
      <c r="N93" s="520">
        <f t="shared" si="44"/>
        <v>0</v>
      </c>
      <c r="O93" s="520">
        <f t="shared" si="44"/>
        <v>0</v>
      </c>
      <c r="P93" s="521">
        <f t="shared" si="44"/>
        <v>0</v>
      </c>
      <c r="Q93" s="220">
        <f t="shared" si="44"/>
        <v>0</v>
      </c>
      <c r="R93" s="190">
        <f t="shared" si="44"/>
        <v>0</v>
      </c>
      <c r="S93" s="190">
        <f t="shared" si="44"/>
        <v>0</v>
      </c>
      <c r="T93" s="403">
        <f t="shared" si="44"/>
        <v>0</v>
      </c>
      <c r="U93" s="216">
        <f t="shared" si="44"/>
        <v>0</v>
      </c>
      <c r="V93" s="191">
        <f t="shared" si="44"/>
        <v>0</v>
      </c>
      <c r="W93" s="191">
        <f t="shared" si="44"/>
        <v>0</v>
      </c>
      <c r="X93" s="230">
        <f t="shared" si="44"/>
        <v>0</v>
      </c>
      <c r="Y93" s="235">
        <f t="shared" si="10"/>
        <v>0</v>
      </c>
      <c r="Z93" s="4">
        <f t="shared" si="10"/>
        <v>0</v>
      </c>
      <c r="AA93" s="4">
        <f t="shared" si="10"/>
        <v>0</v>
      </c>
      <c r="AB93" s="192">
        <f t="shared" si="10"/>
        <v>0</v>
      </c>
    </row>
    <row r="94" spans="3:28" ht="30" customHeight="1" x14ac:dyDescent="0.3">
      <c r="C94" s="625" t="str">
        <f t="shared" si="39"/>
        <v>Социальная безопасность</v>
      </c>
      <c r="D94" s="626"/>
      <c r="E94" s="56">
        <f t="shared" si="44"/>
        <v>0</v>
      </c>
      <c r="F94" s="57">
        <f t="shared" si="44"/>
        <v>0</v>
      </c>
      <c r="G94" s="57">
        <f t="shared" si="44"/>
        <v>0</v>
      </c>
      <c r="H94" s="197">
        <f t="shared" si="44"/>
        <v>0</v>
      </c>
      <c r="I94" s="461">
        <f t="shared" si="44"/>
        <v>17.5</v>
      </c>
      <c r="J94" s="412">
        <f t="shared" si="44"/>
        <v>17.5</v>
      </c>
      <c r="K94" s="412">
        <f t="shared" si="44"/>
        <v>17.5</v>
      </c>
      <c r="L94" s="413">
        <f t="shared" si="44"/>
        <v>17.5</v>
      </c>
      <c r="M94" s="522">
        <f t="shared" si="44"/>
        <v>0</v>
      </c>
      <c r="N94" s="491">
        <f t="shared" si="44"/>
        <v>0</v>
      </c>
      <c r="O94" s="491">
        <f t="shared" si="44"/>
        <v>0</v>
      </c>
      <c r="P94" s="523">
        <f t="shared" si="44"/>
        <v>0</v>
      </c>
      <c r="Q94" s="222">
        <f t="shared" si="44"/>
        <v>0</v>
      </c>
      <c r="R94" s="72">
        <f t="shared" si="44"/>
        <v>0</v>
      </c>
      <c r="S94" s="72">
        <f t="shared" si="44"/>
        <v>0</v>
      </c>
      <c r="T94" s="224">
        <f t="shared" si="44"/>
        <v>0</v>
      </c>
      <c r="U94" s="217">
        <f t="shared" si="44"/>
        <v>0</v>
      </c>
      <c r="V94" s="69">
        <f t="shared" si="44"/>
        <v>0</v>
      </c>
      <c r="W94" s="69">
        <f t="shared" si="44"/>
        <v>0</v>
      </c>
      <c r="X94" s="231">
        <f t="shared" si="44"/>
        <v>0</v>
      </c>
      <c r="Y94" s="236">
        <f t="shared" si="10"/>
        <v>17.5</v>
      </c>
      <c r="Z94" s="10">
        <f t="shared" si="10"/>
        <v>17.5</v>
      </c>
      <c r="AA94" s="10">
        <f t="shared" si="10"/>
        <v>17.5</v>
      </c>
      <c r="AB94" s="11">
        <f t="shared" si="10"/>
        <v>17.5</v>
      </c>
    </row>
    <row r="95" spans="3:28" ht="30" customHeight="1" x14ac:dyDescent="0.3">
      <c r="C95" s="625" t="str">
        <f t="shared" si="39"/>
        <v>Музыка. Музыка родного края</v>
      </c>
      <c r="D95" s="626"/>
      <c r="E95" s="56">
        <f t="shared" si="44"/>
        <v>0</v>
      </c>
      <c r="F95" s="57">
        <f t="shared" si="44"/>
        <v>0</v>
      </c>
      <c r="G95" s="57">
        <f t="shared" si="44"/>
        <v>0</v>
      </c>
      <c r="H95" s="197">
        <f t="shared" si="44"/>
        <v>0</v>
      </c>
      <c r="I95" s="461">
        <f t="shared" si="44"/>
        <v>17.5</v>
      </c>
      <c r="J95" s="412">
        <f t="shared" si="44"/>
        <v>17.5</v>
      </c>
      <c r="K95" s="412">
        <f t="shared" si="44"/>
        <v>17.5</v>
      </c>
      <c r="L95" s="413">
        <f t="shared" si="44"/>
        <v>17.5</v>
      </c>
      <c r="M95" s="522">
        <f t="shared" si="44"/>
        <v>0</v>
      </c>
      <c r="N95" s="491">
        <f t="shared" si="44"/>
        <v>0</v>
      </c>
      <c r="O95" s="491">
        <f t="shared" si="44"/>
        <v>0</v>
      </c>
      <c r="P95" s="523">
        <f t="shared" si="44"/>
        <v>0</v>
      </c>
      <c r="Q95" s="222">
        <f t="shared" si="44"/>
        <v>0</v>
      </c>
      <c r="R95" s="72">
        <f t="shared" si="44"/>
        <v>0</v>
      </c>
      <c r="S95" s="72">
        <f t="shared" si="44"/>
        <v>0</v>
      </c>
      <c r="T95" s="224">
        <f t="shared" si="44"/>
        <v>0</v>
      </c>
      <c r="U95" s="217">
        <f t="shared" si="44"/>
        <v>0</v>
      </c>
      <c r="V95" s="69">
        <f t="shared" si="44"/>
        <v>0</v>
      </c>
      <c r="W95" s="69">
        <f t="shared" si="44"/>
        <v>0</v>
      </c>
      <c r="X95" s="231">
        <f t="shared" si="44"/>
        <v>0</v>
      </c>
      <c r="Y95" s="236">
        <f t="shared" si="10"/>
        <v>17.5</v>
      </c>
      <c r="Z95" s="10">
        <f t="shared" si="10"/>
        <v>17.5</v>
      </c>
      <c r="AA95" s="10">
        <f t="shared" si="10"/>
        <v>17.5</v>
      </c>
      <c r="AB95" s="11">
        <f t="shared" si="10"/>
        <v>17.5</v>
      </c>
    </row>
    <row r="96" spans="3:28" ht="30" customHeight="1" x14ac:dyDescent="0.3">
      <c r="C96" s="625" t="str">
        <f t="shared" si="39"/>
        <v>Музыка. Новые краски музыки 20-го столетия</v>
      </c>
      <c r="D96" s="626"/>
      <c r="E96" s="56">
        <f t="shared" si="44"/>
        <v>0</v>
      </c>
      <c r="F96" s="57">
        <f t="shared" si="44"/>
        <v>0</v>
      </c>
      <c r="G96" s="57">
        <f t="shared" si="44"/>
        <v>0</v>
      </c>
      <c r="H96" s="197">
        <f t="shared" si="44"/>
        <v>0</v>
      </c>
      <c r="I96" s="461">
        <f t="shared" si="44"/>
        <v>0</v>
      </c>
      <c r="J96" s="412">
        <f t="shared" si="44"/>
        <v>0</v>
      </c>
      <c r="K96" s="412">
        <f t="shared" si="44"/>
        <v>0</v>
      </c>
      <c r="L96" s="413">
        <f t="shared" si="44"/>
        <v>0</v>
      </c>
      <c r="M96" s="522">
        <f t="shared" si="44"/>
        <v>0</v>
      </c>
      <c r="N96" s="491">
        <f t="shared" si="44"/>
        <v>0</v>
      </c>
      <c r="O96" s="491">
        <f t="shared" si="44"/>
        <v>0</v>
      </c>
      <c r="P96" s="523">
        <f t="shared" si="44"/>
        <v>0</v>
      </c>
      <c r="Q96" s="222">
        <f t="shared" si="44"/>
        <v>0</v>
      </c>
      <c r="R96" s="72">
        <f t="shared" si="44"/>
        <v>0</v>
      </c>
      <c r="S96" s="72">
        <f t="shared" si="44"/>
        <v>0</v>
      </c>
      <c r="T96" s="224">
        <f t="shared" si="44"/>
        <v>0</v>
      </c>
      <c r="U96" s="217">
        <f t="shared" si="44"/>
        <v>0</v>
      </c>
      <c r="V96" s="69">
        <f t="shared" si="44"/>
        <v>0</v>
      </c>
      <c r="W96" s="69">
        <f t="shared" si="44"/>
        <v>0</v>
      </c>
      <c r="X96" s="231">
        <f t="shared" si="44"/>
        <v>0</v>
      </c>
      <c r="Y96" s="236">
        <f t="shared" si="10"/>
        <v>0</v>
      </c>
      <c r="Z96" s="10">
        <f t="shared" si="10"/>
        <v>0</v>
      </c>
      <c r="AA96" s="10">
        <f t="shared" si="10"/>
        <v>0</v>
      </c>
      <c r="AB96" s="11">
        <f t="shared" si="10"/>
        <v>0</v>
      </c>
    </row>
    <row r="97" spans="3:28" ht="30" customHeight="1" x14ac:dyDescent="0.3">
      <c r="C97" s="625" t="str">
        <f t="shared" si="39"/>
        <v>Музыка. Юмор в музыке</v>
      </c>
      <c r="D97" s="626"/>
      <c r="E97" s="56">
        <f t="shared" si="44"/>
        <v>0</v>
      </c>
      <c r="F97" s="57">
        <f t="shared" si="44"/>
        <v>0</v>
      </c>
      <c r="G97" s="57">
        <f t="shared" si="44"/>
        <v>0</v>
      </c>
      <c r="H97" s="197">
        <f t="shared" si="44"/>
        <v>0</v>
      </c>
      <c r="I97" s="461">
        <f t="shared" si="44"/>
        <v>0</v>
      </c>
      <c r="J97" s="412">
        <f t="shared" si="44"/>
        <v>0</v>
      </c>
      <c r="K97" s="412">
        <f t="shared" si="44"/>
        <v>0</v>
      </c>
      <c r="L97" s="413">
        <f t="shared" si="44"/>
        <v>0</v>
      </c>
      <c r="M97" s="522">
        <f t="shared" si="44"/>
        <v>0</v>
      </c>
      <c r="N97" s="491">
        <f t="shared" si="44"/>
        <v>0</v>
      </c>
      <c r="O97" s="491">
        <f t="shared" si="44"/>
        <v>0</v>
      </c>
      <c r="P97" s="523">
        <f t="shared" si="44"/>
        <v>0</v>
      </c>
      <c r="Q97" s="222">
        <f t="shared" si="44"/>
        <v>0</v>
      </c>
      <c r="R97" s="72">
        <f t="shared" si="44"/>
        <v>0</v>
      </c>
      <c r="S97" s="72">
        <f t="shared" si="44"/>
        <v>0</v>
      </c>
      <c r="T97" s="224">
        <f t="shared" si="44"/>
        <v>0</v>
      </c>
      <c r="U97" s="217">
        <f t="shared" si="44"/>
        <v>0</v>
      </c>
      <c r="V97" s="69">
        <f t="shared" si="44"/>
        <v>0</v>
      </c>
      <c r="W97" s="69">
        <f t="shared" si="44"/>
        <v>0</v>
      </c>
      <c r="X97" s="231">
        <f t="shared" si="44"/>
        <v>0</v>
      </c>
      <c r="Y97" s="236">
        <f t="shared" si="10"/>
        <v>0</v>
      </c>
      <c r="Z97" s="10">
        <f t="shared" si="10"/>
        <v>0</v>
      </c>
      <c r="AA97" s="10">
        <f t="shared" si="10"/>
        <v>0</v>
      </c>
      <c r="AB97" s="11">
        <f t="shared" si="10"/>
        <v>0</v>
      </c>
    </row>
    <row r="98" spans="3:28" ht="30" customHeight="1" x14ac:dyDescent="0.3">
      <c r="C98" s="625" t="str">
        <f t="shared" si="39"/>
        <v>Обществознание</v>
      </c>
      <c r="D98" s="626"/>
      <c r="E98" s="56">
        <f t="shared" si="44"/>
        <v>0</v>
      </c>
      <c r="F98" s="57">
        <f t="shared" si="44"/>
        <v>0</v>
      </c>
      <c r="G98" s="57">
        <f t="shared" si="44"/>
        <v>0</v>
      </c>
      <c r="H98" s="197">
        <f t="shared" si="44"/>
        <v>0</v>
      </c>
      <c r="I98" s="461">
        <f t="shared" si="44"/>
        <v>0</v>
      </c>
      <c r="J98" s="412">
        <f t="shared" si="44"/>
        <v>0</v>
      </c>
      <c r="K98" s="412">
        <f t="shared" si="44"/>
        <v>0</v>
      </c>
      <c r="L98" s="413">
        <f t="shared" si="44"/>
        <v>0</v>
      </c>
      <c r="M98" s="522">
        <f t="shared" si="44"/>
        <v>0</v>
      </c>
      <c r="N98" s="491">
        <f t="shared" si="44"/>
        <v>0</v>
      </c>
      <c r="O98" s="491">
        <f t="shared" si="44"/>
        <v>0</v>
      </c>
      <c r="P98" s="523">
        <f t="shared" si="44"/>
        <v>0</v>
      </c>
      <c r="Q98" s="222">
        <f t="shared" si="44"/>
        <v>0</v>
      </c>
      <c r="R98" s="72">
        <f t="shared" si="44"/>
        <v>0</v>
      </c>
      <c r="S98" s="72">
        <f t="shared" si="44"/>
        <v>0</v>
      </c>
      <c r="T98" s="224">
        <f t="shared" si="44"/>
        <v>0</v>
      </c>
      <c r="U98" s="217">
        <f t="shared" si="44"/>
        <v>17</v>
      </c>
      <c r="V98" s="69">
        <f t="shared" si="44"/>
        <v>17</v>
      </c>
      <c r="W98" s="69">
        <f t="shared" si="44"/>
        <v>17</v>
      </c>
      <c r="X98" s="231">
        <f t="shared" si="44"/>
        <v>17</v>
      </c>
      <c r="Y98" s="236">
        <f t="shared" si="10"/>
        <v>17</v>
      </c>
      <c r="Z98" s="10">
        <f t="shared" si="10"/>
        <v>17</v>
      </c>
      <c r="AA98" s="10">
        <f t="shared" si="10"/>
        <v>17</v>
      </c>
      <c r="AB98" s="11">
        <f t="shared" si="10"/>
        <v>17</v>
      </c>
    </row>
    <row r="99" spans="3:28" ht="30" customHeight="1" x14ac:dyDescent="0.3">
      <c r="C99" s="625" t="str">
        <f t="shared" si="39"/>
        <v>Основы выбора профессии</v>
      </c>
      <c r="D99" s="626"/>
      <c r="E99" s="136">
        <f t="shared" si="44"/>
        <v>0</v>
      </c>
      <c r="F99" s="137">
        <f t="shared" si="44"/>
        <v>0</v>
      </c>
      <c r="G99" s="137">
        <f t="shared" si="44"/>
        <v>0</v>
      </c>
      <c r="H99" s="238">
        <f t="shared" si="44"/>
        <v>0</v>
      </c>
      <c r="I99" s="462">
        <f t="shared" si="44"/>
        <v>0</v>
      </c>
      <c r="J99" s="414">
        <f t="shared" si="44"/>
        <v>0</v>
      </c>
      <c r="K99" s="414">
        <f t="shared" si="44"/>
        <v>0</v>
      </c>
      <c r="L99" s="415">
        <f t="shared" si="44"/>
        <v>0</v>
      </c>
      <c r="M99" s="524">
        <f t="shared" si="44"/>
        <v>0</v>
      </c>
      <c r="N99" s="493">
        <f t="shared" si="44"/>
        <v>0</v>
      </c>
      <c r="O99" s="493">
        <f t="shared" si="44"/>
        <v>0</v>
      </c>
      <c r="P99" s="525">
        <f t="shared" si="44"/>
        <v>0</v>
      </c>
      <c r="Q99" s="243">
        <f t="shared" si="44"/>
        <v>36</v>
      </c>
      <c r="R99" s="146">
        <f t="shared" si="44"/>
        <v>36</v>
      </c>
      <c r="S99" s="146">
        <f t="shared" si="44"/>
        <v>36</v>
      </c>
      <c r="T99" s="404">
        <f t="shared" si="44"/>
        <v>36</v>
      </c>
      <c r="U99" s="245">
        <f t="shared" si="44"/>
        <v>0</v>
      </c>
      <c r="V99" s="149">
        <f t="shared" si="44"/>
        <v>0</v>
      </c>
      <c r="W99" s="149">
        <f t="shared" si="44"/>
        <v>0</v>
      </c>
      <c r="X99" s="246">
        <f t="shared" si="44"/>
        <v>0</v>
      </c>
      <c r="Y99" s="247">
        <f t="shared" si="10"/>
        <v>36</v>
      </c>
      <c r="Z99" s="248">
        <f t="shared" si="10"/>
        <v>36</v>
      </c>
      <c r="AA99" s="248">
        <f t="shared" si="10"/>
        <v>36</v>
      </c>
      <c r="AB99" s="48">
        <f t="shared" si="10"/>
        <v>36</v>
      </c>
    </row>
    <row r="100" spans="3:28" ht="30" customHeight="1" x14ac:dyDescent="0.3">
      <c r="C100" s="625" t="str">
        <f t="shared" si="39"/>
        <v>Проект "Деловой русский язык"</v>
      </c>
      <c r="D100" s="626"/>
      <c r="E100" s="186">
        <f t="shared" si="44"/>
        <v>0</v>
      </c>
      <c r="F100" s="187">
        <f t="shared" si="44"/>
        <v>0</v>
      </c>
      <c r="G100" s="187">
        <f t="shared" si="44"/>
        <v>0</v>
      </c>
      <c r="H100" s="196">
        <f t="shared" si="44"/>
        <v>0</v>
      </c>
      <c r="I100" s="459">
        <f t="shared" si="44"/>
        <v>0</v>
      </c>
      <c r="J100" s="425">
        <f t="shared" si="44"/>
        <v>0</v>
      </c>
      <c r="K100" s="425">
        <f t="shared" si="44"/>
        <v>0</v>
      </c>
      <c r="L100" s="460">
        <f t="shared" si="44"/>
        <v>0</v>
      </c>
      <c r="M100" s="519">
        <f t="shared" si="44"/>
        <v>0</v>
      </c>
      <c r="N100" s="520">
        <f t="shared" si="44"/>
        <v>0</v>
      </c>
      <c r="O100" s="520">
        <f t="shared" si="44"/>
        <v>0</v>
      </c>
      <c r="P100" s="521">
        <f t="shared" si="44"/>
        <v>0</v>
      </c>
      <c r="Q100" s="220">
        <f t="shared" si="44"/>
        <v>0</v>
      </c>
      <c r="R100" s="190">
        <f t="shared" si="44"/>
        <v>0</v>
      </c>
      <c r="S100" s="190">
        <f t="shared" si="44"/>
        <v>0</v>
      </c>
      <c r="T100" s="403">
        <f t="shared" si="44"/>
        <v>0</v>
      </c>
      <c r="U100" s="216">
        <f t="shared" si="44"/>
        <v>0</v>
      </c>
      <c r="V100" s="191">
        <f t="shared" si="44"/>
        <v>0</v>
      </c>
      <c r="W100" s="191">
        <f t="shared" si="44"/>
        <v>0</v>
      </c>
      <c r="X100" s="230">
        <f t="shared" si="44"/>
        <v>0</v>
      </c>
      <c r="Y100" s="235">
        <f t="shared" si="10"/>
        <v>0</v>
      </c>
      <c r="Z100" s="4">
        <f t="shared" si="10"/>
        <v>0</v>
      </c>
      <c r="AA100" s="4">
        <f t="shared" si="10"/>
        <v>0</v>
      </c>
      <c r="AB100" s="192">
        <f t="shared" si="10"/>
        <v>0</v>
      </c>
    </row>
    <row r="101" spans="3:28" ht="30" customHeight="1" x14ac:dyDescent="0.3">
      <c r="C101" s="625" t="str">
        <f t="shared" si="39"/>
        <v>Проект "Процентные рассчетны на каждый день"</v>
      </c>
      <c r="D101" s="626"/>
      <c r="E101" s="56">
        <f t="shared" si="44"/>
        <v>0</v>
      </c>
      <c r="F101" s="57">
        <f t="shared" si="44"/>
        <v>0</v>
      </c>
      <c r="G101" s="57">
        <f t="shared" si="44"/>
        <v>0</v>
      </c>
      <c r="H101" s="197">
        <f t="shared" si="44"/>
        <v>0</v>
      </c>
      <c r="I101" s="461">
        <f t="shared" si="44"/>
        <v>0</v>
      </c>
      <c r="J101" s="412">
        <f t="shared" si="44"/>
        <v>0</v>
      </c>
      <c r="K101" s="412">
        <f t="shared" si="44"/>
        <v>0</v>
      </c>
      <c r="L101" s="413">
        <f t="shared" si="44"/>
        <v>0</v>
      </c>
      <c r="M101" s="522">
        <f t="shared" si="44"/>
        <v>0</v>
      </c>
      <c r="N101" s="491">
        <f t="shared" si="44"/>
        <v>0</v>
      </c>
      <c r="O101" s="491">
        <f t="shared" si="44"/>
        <v>0</v>
      </c>
      <c r="P101" s="523">
        <f t="shared" si="44"/>
        <v>0</v>
      </c>
      <c r="Q101" s="222">
        <f t="shared" si="44"/>
        <v>0</v>
      </c>
      <c r="R101" s="72">
        <f t="shared" si="44"/>
        <v>0</v>
      </c>
      <c r="S101" s="72">
        <f t="shared" si="44"/>
        <v>0</v>
      </c>
      <c r="T101" s="224">
        <f t="shared" ref="T101:X101" si="45">T45*T$61</f>
        <v>0</v>
      </c>
      <c r="U101" s="217">
        <f t="shared" si="45"/>
        <v>0</v>
      </c>
      <c r="V101" s="69">
        <f t="shared" si="45"/>
        <v>0</v>
      </c>
      <c r="W101" s="69">
        <f t="shared" si="45"/>
        <v>0</v>
      </c>
      <c r="X101" s="231">
        <f t="shared" si="45"/>
        <v>0</v>
      </c>
      <c r="Y101" s="236">
        <f t="shared" si="10"/>
        <v>0</v>
      </c>
      <c r="Z101" s="10">
        <f t="shared" si="10"/>
        <v>0</v>
      </c>
      <c r="AA101" s="10">
        <f t="shared" si="10"/>
        <v>0</v>
      </c>
      <c r="AB101" s="11">
        <f t="shared" si="10"/>
        <v>0</v>
      </c>
    </row>
    <row r="102" spans="3:28" ht="30" customHeight="1" x14ac:dyDescent="0.3">
      <c r="C102" s="625" t="str">
        <f t="shared" si="39"/>
        <v>Проект "Решение практико-ориентированных задач"</v>
      </c>
      <c r="D102" s="626"/>
      <c r="E102" s="56">
        <f t="shared" ref="E102:X109" si="46">E46*E$61</f>
        <v>0</v>
      </c>
      <c r="F102" s="57">
        <f t="shared" si="46"/>
        <v>0</v>
      </c>
      <c r="G102" s="57">
        <f t="shared" si="46"/>
        <v>0</v>
      </c>
      <c r="H102" s="197">
        <f t="shared" si="46"/>
        <v>0</v>
      </c>
      <c r="I102" s="461">
        <f t="shared" si="46"/>
        <v>0</v>
      </c>
      <c r="J102" s="412">
        <f t="shared" si="46"/>
        <v>0</v>
      </c>
      <c r="K102" s="412">
        <f t="shared" si="46"/>
        <v>0</v>
      </c>
      <c r="L102" s="413">
        <f t="shared" si="46"/>
        <v>0</v>
      </c>
      <c r="M102" s="522">
        <f t="shared" si="46"/>
        <v>0</v>
      </c>
      <c r="N102" s="491">
        <f t="shared" si="46"/>
        <v>0</v>
      </c>
      <c r="O102" s="491">
        <f t="shared" si="46"/>
        <v>0</v>
      </c>
      <c r="P102" s="523">
        <f t="shared" si="46"/>
        <v>0</v>
      </c>
      <c r="Q102" s="222">
        <f t="shared" si="46"/>
        <v>0</v>
      </c>
      <c r="R102" s="72">
        <f t="shared" si="46"/>
        <v>0</v>
      </c>
      <c r="S102" s="72">
        <f t="shared" si="46"/>
        <v>0</v>
      </c>
      <c r="T102" s="224">
        <f t="shared" si="46"/>
        <v>0</v>
      </c>
      <c r="U102" s="217">
        <f t="shared" si="46"/>
        <v>0</v>
      </c>
      <c r="V102" s="69">
        <f t="shared" si="46"/>
        <v>0</v>
      </c>
      <c r="W102" s="69">
        <f t="shared" si="46"/>
        <v>0</v>
      </c>
      <c r="X102" s="231">
        <f t="shared" si="46"/>
        <v>0</v>
      </c>
      <c r="Y102" s="236">
        <f t="shared" si="10"/>
        <v>0</v>
      </c>
      <c r="Z102" s="10">
        <f t="shared" si="10"/>
        <v>0</v>
      </c>
      <c r="AA102" s="10">
        <f t="shared" si="10"/>
        <v>0</v>
      </c>
      <c r="AB102" s="11">
        <f t="shared" si="10"/>
        <v>0</v>
      </c>
    </row>
    <row r="103" spans="3:28" ht="30" customHeight="1" x14ac:dyDescent="0.3">
      <c r="C103" s="625" t="str">
        <f t="shared" si="39"/>
        <v>Проект "Человек имеет право"</v>
      </c>
      <c r="D103" s="626"/>
      <c r="E103" s="56">
        <f t="shared" si="46"/>
        <v>0</v>
      </c>
      <c r="F103" s="57">
        <f t="shared" si="46"/>
        <v>0</v>
      </c>
      <c r="G103" s="57">
        <f t="shared" si="46"/>
        <v>0</v>
      </c>
      <c r="H103" s="197">
        <f t="shared" si="46"/>
        <v>0</v>
      </c>
      <c r="I103" s="461">
        <f t="shared" si="46"/>
        <v>0</v>
      </c>
      <c r="J103" s="412">
        <f t="shared" si="46"/>
        <v>0</v>
      </c>
      <c r="K103" s="412">
        <f t="shared" si="46"/>
        <v>0</v>
      </c>
      <c r="L103" s="413">
        <f t="shared" si="46"/>
        <v>0</v>
      </c>
      <c r="M103" s="522">
        <f t="shared" si="46"/>
        <v>0</v>
      </c>
      <c r="N103" s="491">
        <f t="shared" si="46"/>
        <v>0</v>
      </c>
      <c r="O103" s="491">
        <f t="shared" si="46"/>
        <v>0</v>
      </c>
      <c r="P103" s="523">
        <f t="shared" si="46"/>
        <v>0</v>
      </c>
      <c r="Q103" s="222">
        <f t="shared" si="46"/>
        <v>0</v>
      </c>
      <c r="R103" s="72">
        <f t="shared" si="46"/>
        <v>0</v>
      </c>
      <c r="S103" s="72">
        <f t="shared" si="46"/>
        <v>0</v>
      </c>
      <c r="T103" s="224">
        <f t="shared" si="46"/>
        <v>0</v>
      </c>
      <c r="U103" s="217">
        <f t="shared" si="46"/>
        <v>0</v>
      </c>
      <c r="V103" s="69">
        <f t="shared" si="46"/>
        <v>0</v>
      </c>
      <c r="W103" s="69">
        <f t="shared" si="46"/>
        <v>0</v>
      </c>
      <c r="X103" s="231">
        <f t="shared" si="46"/>
        <v>0</v>
      </c>
      <c r="Y103" s="236">
        <f t="shared" si="10"/>
        <v>0</v>
      </c>
      <c r="Z103" s="10">
        <f t="shared" si="10"/>
        <v>0</v>
      </c>
      <c r="AA103" s="10">
        <f t="shared" si="10"/>
        <v>0</v>
      </c>
      <c r="AB103" s="11">
        <f t="shared" si="10"/>
        <v>0</v>
      </c>
    </row>
    <row r="104" spans="3:28" ht="30" customHeight="1" x14ac:dyDescent="0.3">
      <c r="C104" s="625" t="str">
        <f t="shared" si="39"/>
        <v>Проект «Химия в быту»</v>
      </c>
      <c r="D104" s="626"/>
      <c r="E104" s="56">
        <f t="shared" si="46"/>
        <v>0</v>
      </c>
      <c r="F104" s="57">
        <f t="shared" si="46"/>
        <v>0</v>
      </c>
      <c r="G104" s="57">
        <f t="shared" si="46"/>
        <v>0</v>
      </c>
      <c r="H104" s="197">
        <f t="shared" si="46"/>
        <v>0</v>
      </c>
      <c r="I104" s="461">
        <f t="shared" si="46"/>
        <v>0</v>
      </c>
      <c r="J104" s="412">
        <f t="shared" si="46"/>
        <v>0</v>
      </c>
      <c r="K104" s="412">
        <f t="shared" si="46"/>
        <v>0</v>
      </c>
      <c r="L104" s="413">
        <f t="shared" si="46"/>
        <v>0</v>
      </c>
      <c r="M104" s="522">
        <f t="shared" si="46"/>
        <v>0</v>
      </c>
      <c r="N104" s="491">
        <f t="shared" si="46"/>
        <v>0</v>
      </c>
      <c r="O104" s="491">
        <f t="shared" si="46"/>
        <v>0</v>
      </c>
      <c r="P104" s="523">
        <f t="shared" si="46"/>
        <v>0</v>
      </c>
      <c r="Q104" s="222">
        <f t="shared" si="46"/>
        <v>0</v>
      </c>
      <c r="R104" s="72">
        <f t="shared" si="46"/>
        <v>0</v>
      </c>
      <c r="S104" s="72">
        <f t="shared" si="46"/>
        <v>0</v>
      </c>
      <c r="T104" s="224">
        <f t="shared" si="46"/>
        <v>0</v>
      </c>
      <c r="U104" s="217">
        <f t="shared" si="46"/>
        <v>0</v>
      </c>
      <c r="V104" s="69">
        <f t="shared" si="46"/>
        <v>0</v>
      </c>
      <c r="W104" s="69">
        <f t="shared" si="46"/>
        <v>0</v>
      </c>
      <c r="X104" s="231">
        <f t="shared" si="46"/>
        <v>0</v>
      </c>
      <c r="Y104" s="236">
        <f t="shared" si="10"/>
        <v>0</v>
      </c>
      <c r="Z104" s="10">
        <f t="shared" si="10"/>
        <v>0</v>
      </c>
      <c r="AA104" s="10">
        <f t="shared" si="10"/>
        <v>0</v>
      </c>
      <c r="AB104" s="11">
        <f t="shared" si="10"/>
        <v>0</v>
      </c>
    </row>
    <row r="105" spans="3:28" ht="30" customHeight="1" x14ac:dyDescent="0.3">
      <c r="C105" s="625" t="str">
        <f t="shared" si="39"/>
        <v>Русский язык «Развитие речи»</v>
      </c>
      <c r="D105" s="626"/>
      <c r="E105" s="56">
        <f t="shared" si="46"/>
        <v>0</v>
      </c>
      <c r="F105" s="57">
        <f t="shared" si="46"/>
        <v>0</v>
      </c>
      <c r="G105" s="57">
        <f t="shared" si="46"/>
        <v>0</v>
      </c>
      <c r="H105" s="197">
        <f t="shared" si="46"/>
        <v>0</v>
      </c>
      <c r="I105" s="461">
        <f t="shared" si="46"/>
        <v>0</v>
      </c>
      <c r="J105" s="412">
        <f t="shared" si="46"/>
        <v>0</v>
      </c>
      <c r="K105" s="412">
        <f t="shared" si="46"/>
        <v>0</v>
      </c>
      <c r="L105" s="413">
        <f t="shared" si="46"/>
        <v>0</v>
      </c>
      <c r="M105" s="522">
        <f t="shared" si="46"/>
        <v>0</v>
      </c>
      <c r="N105" s="491">
        <f t="shared" si="46"/>
        <v>0</v>
      </c>
      <c r="O105" s="491">
        <f t="shared" si="46"/>
        <v>0</v>
      </c>
      <c r="P105" s="523">
        <f t="shared" si="46"/>
        <v>0</v>
      </c>
      <c r="Q105" s="222">
        <f t="shared" si="46"/>
        <v>0</v>
      </c>
      <c r="R105" s="72">
        <f t="shared" si="46"/>
        <v>0</v>
      </c>
      <c r="S105" s="72">
        <f t="shared" si="46"/>
        <v>0</v>
      </c>
      <c r="T105" s="224">
        <f t="shared" si="46"/>
        <v>0</v>
      </c>
      <c r="U105" s="217">
        <f t="shared" si="46"/>
        <v>0</v>
      </c>
      <c r="V105" s="69">
        <f t="shared" si="46"/>
        <v>0</v>
      </c>
      <c r="W105" s="69">
        <f t="shared" si="46"/>
        <v>0</v>
      </c>
      <c r="X105" s="231">
        <f t="shared" si="46"/>
        <v>0</v>
      </c>
      <c r="Y105" s="236">
        <f t="shared" si="10"/>
        <v>0</v>
      </c>
      <c r="Z105" s="10">
        <f t="shared" si="10"/>
        <v>0</v>
      </c>
      <c r="AA105" s="10">
        <f t="shared" si="10"/>
        <v>0</v>
      </c>
      <c r="AB105" s="11">
        <f t="shared" si="10"/>
        <v>0</v>
      </c>
    </row>
    <row r="106" spans="3:28" ht="30" customHeight="1" x14ac:dyDescent="0.3">
      <c r="C106" s="625" t="str">
        <f t="shared" si="39"/>
        <v>Хореография</v>
      </c>
      <c r="D106" s="626"/>
      <c r="E106" s="136">
        <f t="shared" si="46"/>
        <v>0</v>
      </c>
      <c r="F106" s="137">
        <f t="shared" si="46"/>
        <v>0</v>
      </c>
      <c r="G106" s="137">
        <f t="shared" si="46"/>
        <v>0</v>
      </c>
      <c r="H106" s="238">
        <f t="shared" si="46"/>
        <v>0</v>
      </c>
      <c r="I106" s="462">
        <f t="shared" si="46"/>
        <v>0</v>
      </c>
      <c r="J106" s="414">
        <f t="shared" si="46"/>
        <v>0</v>
      </c>
      <c r="K106" s="414">
        <f t="shared" si="46"/>
        <v>0</v>
      </c>
      <c r="L106" s="415">
        <f t="shared" si="46"/>
        <v>0</v>
      </c>
      <c r="M106" s="524">
        <f t="shared" si="46"/>
        <v>0</v>
      </c>
      <c r="N106" s="493">
        <f t="shared" si="46"/>
        <v>0</v>
      </c>
      <c r="O106" s="493">
        <f t="shared" si="46"/>
        <v>0</v>
      </c>
      <c r="P106" s="525">
        <f t="shared" si="46"/>
        <v>0</v>
      </c>
      <c r="Q106" s="243">
        <f t="shared" si="46"/>
        <v>0</v>
      </c>
      <c r="R106" s="146">
        <f t="shared" si="46"/>
        <v>0</v>
      </c>
      <c r="S106" s="146">
        <f t="shared" si="46"/>
        <v>0</v>
      </c>
      <c r="T106" s="404">
        <f t="shared" si="46"/>
        <v>0</v>
      </c>
      <c r="U106" s="245">
        <f t="shared" si="46"/>
        <v>0</v>
      </c>
      <c r="V106" s="149">
        <f t="shared" si="46"/>
        <v>0</v>
      </c>
      <c r="W106" s="149">
        <f t="shared" si="46"/>
        <v>0</v>
      </c>
      <c r="X106" s="246">
        <f t="shared" si="46"/>
        <v>0</v>
      </c>
      <c r="Y106" s="247">
        <f t="shared" si="10"/>
        <v>0</v>
      </c>
      <c r="Z106" s="248">
        <f t="shared" si="10"/>
        <v>0</v>
      </c>
      <c r="AA106" s="248">
        <f t="shared" si="10"/>
        <v>0</v>
      </c>
      <c r="AB106" s="48">
        <f t="shared" si="10"/>
        <v>0</v>
      </c>
    </row>
    <row r="107" spans="3:28" ht="30" customHeight="1" thickBot="1" x14ac:dyDescent="0.35">
      <c r="C107" s="625" t="str">
        <f t="shared" si="39"/>
        <v>Экология</v>
      </c>
      <c r="D107" s="626"/>
      <c r="E107" s="186">
        <f t="shared" si="46"/>
        <v>0</v>
      </c>
      <c r="F107" s="187">
        <f t="shared" si="46"/>
        <v>0</v>
      </c>
      <c r="G107" s="187">
        <f t="shared" si="46"/>
        <v>0</v>
      </c>
      <c r="H107" s="196">
        <f t="shared" si="46"/>
        <v>0</v>
      </c>
      <c r="I107" s="459">
        <f t="shared" si="46"/>
        <v>0</v>
      </c>
      <c r="J107" s="425">
        <f t="shared" si="46"/>
        <v>0</v>
      </c>
      <c r="K107" s="425">
        <f t="shared" si="46"/>
        <v>0</v>
      </c>
      <c r="L107" s="460">
        <f t="shared" si="46"/>
        <v>0</v>
      </c>
      <c r="M107" s="519">
        <f t="shared" si="46"/>
        <v>0</v>
      </c>
      <c r="N107" s="520">
        <f t="shared" si="46"/>
        <v>0</v>
      </c>
      <c r="O107" s="520">
        <f t="shared" si="46"/>
        <v>0</v>
      </c>
      <c r="P107" s="521">
        <f t="shared" si="46"/>
        <v>0</v>
      </c>
      <c r="Q107" s="220">
        <f t="shared" si="46"/>
        <v>0</v>
      </c>
      <c r="R107" s="190">
        <f t="shared" si="46"/>
        <v>0</v>
      </c>
      <c r="S107" s="190">
        <f t="shared" si="46"/>
        <v>0</v>
      </c>
      <c r="T107" s="403">
        <f t="shared" si="46"/>
        <v>0</v>
      </c>
      <c r="U107" s="216">
        <f t="shared" si="46"/>
        <v>34</v>
      </c>
      <c r="V107" s="191">
        <f t="shared" si="46"/>
        <v>34</v>
      </c>
      <c r="W107" s="191">
        <f t="shared" si="46"/>
        <v>34</v>
      </c>
      <c r="X107" s="230">
        <f t="shared" si="46"/>
        <v>34</v>
      </c>
      <c r="Y107" s="235">
        <f t="shared" si="10"/>
        <v>34</v>
      </c>
      <c r="Z107" s="4">
        <f t="shared" si="10"/>
        <v>34</v>
      </c>
      <c r="AA107" s="4">
        <f t="shared" si="10"/>
        <v>34</v>
      </c>
      <c r="AB107" s="192">
        <f t="shared" si="10"/>
        <v>34</v>
      </c>
    </row>
    <row r="108" spans="3:28" ht="30" customHeight="1" x14ac:dyDescent="0.3">
      <c r="C108" s="627" t="s">
        <v>54</v>
      </c>
      <c r="D108" s="628"/>
      <c r="E108" s="277">
        <f t="shared" si="46"/>
        <v>980</v>
      </c>
      <c r="F108" s="278">
        <f t="shared" si="46"/>
        <v>980</v>
      </c>
      <c r="G108" s="278">
        <f t="shared" si="46"/>
        <v>980</v>
      </c>
      <c r="H108" s="279">
        <f t="shared" si="46"/>
        <v>980</v>
      </c>
      <c r="I108" s="465">
        <f t="shared" si="46"/>
        <v>1015</v>
      </c>
      <c r="J108" s="435">
        <f t="shared" si="46"/>
        <v>1015</v>
      </c>
      <c r="K108" s="435">
        <f t="shared" si="46"/>
        <v>1015</v>
      </c>
      <c r="L108" s="466">
        <f t="shared" si="46"/>
        <v>1015</v>
      </c>
      <c r="M108" s="529">
        <f t="shared" si="46"/>
        <v>1102.5</v>
      </c>
      <c r="N108" s="530">
        <f t="shared" si="46"/>
        <v>1085</v>
      </c>
      <c r="O108" s="530">
        <f t="shared" si="46"/>
        <v>1085</v>
      </c>
      <c r="P108" s="531">
        <f t="shared" si="46"/>
        <v>1085</v>
      </c>
      <c r="Q108" s="286">
        <f t="shared" si="46"/>
        <v>1188</v>
      </c>
      <c r="R108" s="287">
        <f t="shared" si="46"/>
        <v>1188</v>
      </c>
      <c r="S108" s="287">
        <f t="shared" si="46"/>
        <v>1188</v>
      </c>
      <c r="T108" s="288">
        <f t="shared" si="46"/>
        <v>1188</v>
      </c>
      <c r="U108" s="289">
        <f t="shared" si="46"/>
        <v>1156</v>
      </c>
      <c r="V108" s="290">
        <f t="shared" si="46"/>
        <v>1156</v>
      </c>
      <c r="W108" s="290">
        <f t="shared" si="46"/>
        <v>1156</v>
      </c>
      <c r="X108" s="291">
        <f t="shared" si="46"/>
        <v>1156</v>
      </c>
      <c r="Y108" s="292">
        <f t="shared" si="10"/>
        <v>5441.5</v>
      </c>
      <c r="Z108" s="293">
        <f t="shared" si="10"/>
        <v>5424</v>
      </c>
      <c r="AA108" s="293">
        <f t="shared" si="10"/>
        <v>5424</v>
      </c>
      <c r="AB108" s="294">
        <f t="shared" si="10"/>
        <v>5424</v>
      </c>
    </row>
    <row r="109" spans="3:28" ht="30" customHeight="1" thickBot="1" x14ac:dyDescent="0.35">
      <c r="C109" s="588" t="s">
        <v>61</v>
      </c>
      <c r="D109" s="608"/>
      <c r="E109" s="185">
        <f t="shared" si="46"/>
        <v>1015</v>
      </c>
      <c r="F109" s="175">
        <f t="shared" si="46"/>
        <v>1015</v>
      </c>
      <c r="G109" s="175">
        <f t="shared" si="46"/>
        <v>1015</v>
      </c>
      <c r="H109" s="198">
        <f t="shared" si="46"/>
        <v>1015</v>
      </c>
      <c r="I109" s="467">
        <f t="shared" si="46"/>
        <v>1050</v>
      </c>
      <c r="J109" s="438">
        <f t="shared" si="46"/>
        <v>1050</v>
      </c>
      <c r="K109" s="438">
        <f t="shared" si="46"/>
        <v>1050</v>
      </c>
      <c r="L109" s="468">
        <f t="shared" si="46"/>
        <v>1050</v>
      </c>
      <c r="M109" s="532">
        <f t="shared" si="46"/>
        <v>1120</v>
      </c>
      <c r="N109" s="533">
        <f t="shared" si="46"/>
        <v>1120</v>
      </c>
      <c r="O109" s="533">
        <f t="shared" si="46"/>
        <v>1120</v>
      </c>
      <c r="P109" s="534">
        <f t="shared" si="46"/>
        <v>1120</v>
      </c>
      <c r="Q109" s="227">
        <f t="shared" si="46"/>
        <v>1188</v>
      </c>
      <c r="R109" s="178">
        <f t="shared" si="46"/>
        <v>1188</v>
      </c>
      <c r="S109" s="178">
        <f t="shared" si="46"/>
        <v>1188</v>
      </c>
      <c r="T109" s="228">
        <f t="shared" si="46"/>
        <v>1188</v>
      </c>
      <c r="U109" s="219">
        <f t="shared" si="46"/>
        <v>1224</v>
      </c>
      <c r="V109" s="181">
        <f t="shared" si="46"/>
        <v>1224</v>
      </c>
      <c r="W109" s="181">
        <f t="shared" si="46"/>
        <v>1224</v>
      </c>
      <c r="X109" s="233">
        <f t="shared" si="46"/>
        <v>1224</v>
      </c>
      <c r="Y109" s="237">
        <f>IF(E109+I109+M109+Q109+U109&gt;0,E109+I109+M109+Q109+U109,"")</f>
        <v>5597</v>
      </c>
      <c r="Z109" s="183">
        <f>IF(F109+J109+N109+R109+V109&gt;0,F109+J109+N109+R109+V109,"")</f>
        <v>5597</v>
      </c>
      <c r="AA109" s="183">
        <f>IF(G109+K109+O109+S109+W109&gt;0,G109+K109+O109+S109+W109,"")</f>
        <v>5597</v>
      </c>
      <c r="AB109" s="184">
        <f>IF(H109+L109+P109+T109+X109&gt;0,H109+L109+P109+T109+X109,"")</f>
        <v>5597</v>
      </c>
    </row>
  </sheetData>
  <sheetProtection selectLockedCells="1"/>
  <mergeCells count="88">
    <mergeCell ref="C85:D85"/>
    <mergeCell ref="C20:C22"/>
    <mergeCell ref="C2:C5"/>
    <mergeCell ref="D2:D5"/>
    <mergeCell ref="E2:AB2"/>
    <mergeCell ref="E3:AB3"/>
    <mergeCell ref="E4:H4"/>
    <mergeCell ref="I4:L4"/>
    <mergeCell ref="M4:P4"/>
    <mergeCell ref="Q4:T4"/>
    <mergeCell ref="U4:X4"/>
    <mergeCell ref="Y4:AB4"/>
    <mergeCell ref="C6:C7"/>
    <mergeCell ref="C8:C9"/>
    <mergeCell ref="C10:C11"/>
    <mergeCell ref="C12:C14"/>
    <mergeCell ref="C15:C18"/>
    <mergeCell ref="C38:D38"/>
    <mergeCell ref="C23:C24"/>
    <mergeCell ref="C26:C27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E57:AB57"/>
    <mergeCell ref="E58:AB58"/>
    <mergeCell ref="E59:H59"/>
    <mergeCell ref="I59:L59"/>
    <mergeCell ref="M59:P59"/>
    <mergeCell ref="C51:D51"/>
    <mergeCell ref="C52:D52"/>
    <mergeCell ref="C53:D53"/>
    <mergeCell ref="C57:C61"/>
    <mergeCell ref="D57:D60"/>
    <mergeCell ref="C84:D84"/>
    <mergeCell ref="Q59:T59"/>
    <mergeCell ref="U59:X59"/>
    <mergeCell ref="Y59:AB59"/>
    <mergeCell ref="C62:C63"/>
    <mergeCell ref="C64:C65"/>
    <mergeCell ref="C66:C67"/>
    <mergeCell ref="C68:C70"/>
    <mergeCell ref="C71:C74"/>
    <mergeCell ref="C76:C78"/>
    <mergeCell ref="C79:C80"/>
    <mergeCell ref="C82:C83"/>
    <mergeCell ref="C97:D97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09:D109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</mergeCells>
  <pageMargins left="0.19685039370078741" right="0.19685039370078741" top="0.59055118110236227" bottom="0.19685039370078741" header="0.31496062992125984" footer="0.31496062992125984"/>
  <pageSetup paperSize="9" scale="63" fitToHeight="0" orientation="landscape" r:id="rId1"/>
  <rowBreaks count="1" manualBreakCount="1">
    <brk id="56" max="16383" man="1"/>
  </rowBreaks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109"/>
  <sheetViews>
    <sheetView topLeftCell="C1" zoomScale="115" zoomScaleNormal="115" workbookViewId="0">
      <pane xSplit="2" ySplit="5" topLeftCell="M21" activePane="bottomRight" state="frozen"/>
      <selection activeCell="C1" sqref="C1"/>
      <selection pane="topRight" activeCell="E1" sqref="E1"/>
      <selection pane="bottomLeft" activeCell="C6" sqref="C6"/>
      <selection pane="bottomRight" activeCell="Y30" sqref="Y29:AH30"/>
    </sheetView>
  </sheetViews>
  <sheetFormatPr defaultRowHeight="14.4" x14ac:dyDescent="0.3"/>
  <cols>
    <col min="3" max="3" width="16.88671875" style="166" customWidth="1"/>
    <col min="4" max="4" width="23.109375" customWidth="1"/>
    <col min="5" max="24" width="6.6640625" customWidth="1"/>
    <col min="25" max="28" width="8.6640625" customWidth="1"/>
  </cols>
  <sheetData>
    <row r="1" spans="3:28" ht="15" thickBot="1" x14ac:dyDescent="0.35"/>
    <row r="2" spans="3:28" ht="29.25" customHeight="1" x14ac:dyDescent="0.3">
      <c r="C2" s="574" t="s">
        <v>0</v>
      </c>
      <c r="D2" s="576" t="s">
        <v>1</v>
      </c>
      <c r="E2" s="578" t="s">
        <v>104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80"/>
    </row>
    <row r="3" spans="3:28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3"/>
    </row>
    <row r="4" spans="3:28" ht="16.5" customHeight="1" x14ac:dyDescent="0.3">
      <c r="C4" s="575"/>
      <c r="D4" s="577"/>
      <c r="E4" s="584" t="s">
        <v>3</v>
      </c>
      <c r="F4" s="585"/>
      <c r="G4" s="585"/>
      <c r="H4" s="576"/>
      <c r="I4" s="587" t="s">
        <v>62</v>
      </c>
      <c r="J4" s="585"/>
      <c r="K4" s="585"/>
      <c r="L4" s="586"/>
      <c r="M4" s="636" t="s">
        <v>4</v>
      </c>
      <c r="N4" s="637"/>
      <c r="O4" s="637"/>
      <c r="P4" s="638"/>
      <c r="Q4" s="587" t="s">
        <v>63</v>
      </c>
      <c r="R4" s="585"/>
      <c r="S4" s="585"/>
      <c r="T4" s="586"/>
      <c r="U4" s="584" t="s">
        <v>64</v>
      </c>
      <c r="V4" s="585"/>
      <c r="W4" s="585"/>
      <c r="X4" s="576"/>
      <c r="Y4" s="587" t="s">
        <v>67</v>
      </c>
      <c r="Z4" s="585"/>
      <c r="AA4" s="585"/>
      <c r="AB4" s="576"/>
    </row>
    <row r="5" spans="3:28" ht="15.6" x14ac:dyDescent="0.3">
      <c r="C5" s="575"/>
      <c r="D5" s="577"/>
      <c r="E5" s="20" t="s">
        <v>5</v>
      </c>
      <c r="F5" s="5" t="s">
        <v>6</v>
      </c>
      <c r="G5" s="5" t="s">
        <v>7</v>
      </c>
      <c r="H5" s="21" t="s">
        <v>8</v>
      </c>
      <c r="I5" s="18" t="s">
        <v>9</v>
      </c>
      <c r="J5" s="6" t="s">
        <v>10</v>
      </c>
      <c r="K5" s="6" t="s">
        <v>11</v>
      </c>
      <c r="L5" s="24" t="s">
        <v>12</v>
      </c>
      <c r="M5" s="409" t="s">
        <v>14</v>
      </c>
      <c r="N5" s="410" t="s">
        <v>15</v>
      </c>
      <c r="O5" s="410" t="s">
        <v>16</v>
      </c>
      <c r="P5" s="411" t="s">
        <v>17</v>
      </c>
      <c r="Q5" s="26" t="s">
        <v>18</v>
      </c>
      <c r="R5" s="8" t="s">
        <v>19</v>
      </c>
      <c r="S5" s="8" t="s">
        <v>20</v>
      </c>
      <c r="T5" s="32" t="s">
        <v>21</v>
      </c>
      <c r="U5" s="35" t="s">
        <v>22</v>
      </c>
      <c r="V5" s="9" t="s">
        <v>23</v>
      </c>
      <c r="W5" s="9" t="s">
        <v>24</v>
      </c>
      <c r="X5" s="36" t="s">
        <v>40</v>
      </c>
      <c r="Y5" s="53" t="s">
        <v>87</v>
      </c>
      <c r="Z5" s="54" t="s">
        <v>88</v>
      </c>
      <c r="AA5" s="54" t="s">
        <v>89</v>
      </c>
      <c r="AB5" s="55" t="s">
        <v>90</v>
      </c>
    </row>
    <row r="6" spans="3:28" ht="30" customHeight="1" x14ac:dyDescent="0.3">
      <c r="C6" s="575" t="s">
        <v>25</v>
      </c>
      <c r="D6" s="49" t="s">
        <v>26</v>
      </c>
      <c r="E6" s="56">
        <v>5</v>
      </c>
      <c r="F6" s="57">
        <v>5</v>
      </c>
      <c r="G6" s="57">
        <v>5</v>
      </c>
      <c r="H6" s="58">
        <v>5</v>
      </c>
      <c r="I6" s="59">
        <v>6</v>
      </c>
      <c r="J6" s="60">
        <v>6</v>
      </c>
      <c r="K6" s="60">
        <v>6</v>
      </c>
      <c r="L6" s="61">
        <v>6</v>
      </c>
      <c r="M6" s="412">
        <v>5</v>
      </c>
      <c r="N6" s="412">
        <v>5</v>
      </c>
      <c r="O6" s="412">
        <v>5</v>
      </c>
      <c r="P6" s="413">
        <v>5</v>
      </c>
      <c r="Q6" s="71">
        <v>3</v>
      </c>
      <c r="R6" s="72">
        <v>3</v>
      </c>
      <c r="S6" s="72">
        <v>3</v>
      </c>
      <c r="T6" s="83">
        <v>3</v>
      </c>
      <c r="U6" s="68">
        <v>3</v>
      </c>
      <c r="V6" s="69">
        <v>3</v>
      </c>
      <c r="W6" s="69">
        <v>3</v>
      </c>
      <c r="X6" s="70">
        <v>3</v>
      </c>
      <c r="Y6" s="33">
        <f>E6+I6+M6+Q6+U6</f>
        <v>22</v>
      </c>
      <c r="Z6" s="33">
        <f t="shared" ref="Z6:AB21" si="0">F6+J6+N6+R6+V6</f>
        <v>22</v>
      </c>
      <c r="AA6" s="33">
        <f t="shared" si="0"/>
        <v>22</v>
      </c>
      <c r="AB6" s="33">
        <f t="shared" si="0"/>
        <v>22</v>
      </c>
    </row>
    <row r="7" spans="3:28" ht="30" customHeight="1" x14ac:dyDescent="0.3">
      <c r="C7" s="575"/>
      <c r="D7" s="49" t="s">
        <v>27</v>
      </c>
      <c r="E7" s="56">
        <v>3</v>
      </c>
      <c r="F7" s="57">
        <v>3</v>
      </c>
      <c r="G7" s="57">
        <v>3</v>
      </c>
      <c r="H7" s="58">
        <v>3</v>
      </c>
      <c r="I7" s="59">
        <v>3</v>
      </c>
      <c r="J7" s="60">
        <v>3</v>
      </c>
      <c r="K7" s="60">
        <v>3</v>
      </c>
      <c r="L7" s="61">
        <v>3</v>
      </c>
      <c r="M7" s="412">
        <v>2</v>
      </c>
      <c r="N7" s="412">
        <v>2</v>
      </c>
      <c r="O7" s="412">
        <v>2</v>
      </c>
      <c r="P7" s="413">
        <v>2</v>
      </c>
      <c r="Q7" s="71">
        <v>2</v>
      </c>
      <c r="R7" s="72">
        <v>2</v>
      </c>
      <c r="S7" s="72">
        <v>2</v>
      </c>
      <c r="T7" s="83">
        <v>2</v>
      </c>
      <c r="U7" s="68">
        <v>3</v>
      </c>
      <c r="V7" s="69">
        <v>3</v>
      </c>
      <c r="W7" s="69">
        <v>3</v>
      </c>
      <c r="X7" s="70">
        <v>3</v>
      </c>
      <c r="Y7" s="33">
        <f t="shared" ref="Y7:AB52" si="1">E7+I7+M7+Q7+U7</f>
        <v>13</v>
      </c>
      <c r="Z7" s="33">
        <f t="shared" si="0"/>
        <v>13</v>
      </c>
      <c r="AA7" s="33">
        <f t="shared" si="0"/>
        <v>13</v>
      </c>
      <c r="AB7" s="33">
        <f t="shared" si="0"/>
        <v>13</v>
      </c>
    </row>
    <row r="8" spans="3:28" ht="30" customHeight="1" x14ac:dyDescent="0.3">
      <c r="C8" s="575" t="s">
        <v>28</v>
      </c>
      <c r="D8" s="49" t="s">
        <v>29</v>
      </c>
      <c r="E8" s="56">
        <v>0.5</v>
      </c>
      <c r="F8" s="57">
        <v>0.5</v>
      </c>
      <c r="G8" s="57">
        <v>0.5</v>
      </c>
      <c r="H8" s="58">
        <v>0.5</v>
      </c>
      <c r="I8" s="59">
        <v>0.5</v>
      </c>
      <c r="J8" s="60">
        <v>0.5</v>
      </c>
      <c r="K8" s="60">
        <v>0.5</v>
      </c>
      <c r="L8" s="61">
        <v>0.5</v>
      </c>
      <c r="M8" s="412">
        <v>0.5</v>
      </c>
      <c r="N8" s="412">
        <v>0.5</v>
      </c>
      <c r="O8" s="412">
        <v>0.5</v>
      </c>
      <c r="P8" s="413">
        <v>0.5</v>
      </c>
      <c r="Q8" s="71">
        <v>0.5</v>
      </c>
      <c r="R8" s="72">
        <v>0.5</v>
      </c>
      <c r="S8" s="72">
        <v>0.5</v>
      </c>
      <c r="T8" s="83">
        <v>0.5</v>
      </c>
      <c r="U8" s="68">
        <v>0.5</v>
      </c>
      <c r="V8" s="69">
        <v>0.5</v>
      </c>
      <c r="W8" s="69">
        <v>0.5</v>
      </c>
      <c r="X8" s="70">
        <v>0.5</v>
      </c>
      <c r="Y8" s="33">
        <f t="shared" si="1"/>
        <v>2.5</v>
      </c>
      <c r="Z8" s="33">
        <f t="shared" si="0"/>
        <v>2.5</v>
      </c>
      <c r="AA8" s="33">
        <f t="shared" si="0"/>
        <v>2.5</v>
      </c>
      <c r="AB8" s="33">
        <f t="shared" si="0"/>
        <v>2.5</v>
      </c>
    </row>
    <row r="9" spans="3:28" ht="30" customHeight="1" x14ac:dyDescent="0.3">
      <c r="C9" s="575"/>
      <c r="D9" s="49" t="s">
        <v>30</v>
      </c>
      <c r="E9" s="56">
        <v>0.5</v>
      </c>
      <c r="F9" s="57">
        <v>0.5</v>
      </c>
      <c r="G9" s="57">
        <v>0.5</v>
      </c>
      <c r="H9" s="58">
        <v>0.5</v>
      </c>
      <c r="I9" s="59">
        <v>0.5</v>
      </c>
      <c r="J9" s="60">
        <v>0.5</v>
      </c>
      <c r="K9" s="60">
        <v>0.5</v>
      </c>
      <c r="L9" s="61">
        <v>0.5</v>
      </c>
      <c r="M9" s="412">
        <v>0.5</v>
      </c>
      <c r="N9" s="412">
        <v>0.5</v>
      </c>
      <c r="O9" s="412">
        <v>0.5</v>
      </c>
      <c r="P9" s="413">
        <v>0.5</v>
      </c>
      <c r="Q9" s="71">
        <v>0.5</v>
      </c>
      <c r="R9" s="72">
        <v>0.5</v>
      </c>
      <c r="S9" s="72">
        <v>0.5</v>
      </c>
      <c r="T9" s="73">
        <v>0.5</v>
      </c>
      <c r="U9" s="68">
        <v>0.5</v>
      </c>
      <c r="V9" s="69">
        <v>0.5</v>
      </c>
      <c r="W9" s="69">
        <v>0.5</v>
      </c>
      <c r="X9" s="70">
        <v>0.5</v>
      </c>
      <c r="Y9" s="33">
        <f t="shared" si="1"/>
        <v>2.5</v>
      </c>
      <c r="Z9" s="33">
        <f t="shared" si="0"/>
        <v>2.5</v>
      </c>
      <c r="AA9" s="33">
        <f t="shared" si="0"/>
        <v>2.5</v>
      </c>
      <c r="AB9" s="33">
        <f t="shared" si="0"/>
        <v>2.5</v>
      </c>
    </row>
    <row r="10" spans="3:28" ht="30" customHeight="1" x14ac:dyDescent="0.3">
      <c r="C10" s="575" t="s">
        <v>31</v>
      </c>
      <c r="D10" s="49" t="s">
        <v>31</v>
      </c>
      <c r="E10" s="56">
        <v>3</v>
      </c>
      <c r="F10" s="57">
        <v>3</v>
      </c>
      <c r="G10" s="57">
        <v>3</v>
      </c>
      <c r="H10" s="58">
        <v>3</v>
      </c>
      <c r="I10" s="59">
        <v>3</v>
      </c>
      <c r="J10" s="60">
        <v>3</v>
      </c>
      <c r="K10" s="60">
        <v>3</v>
      </c>
      <c r="L10" s="61">
        <v>3</v>
      </c>
      <c r="M10" s="412">
        <v>3</v>
      </c>
      <c r="N10" s="412">
        <v>3</v>
      </c>
      <c r="O10" s="412">
        <v>3</v>
      </c>
      <c r="P10" s="413">
        <v>3</v>
      </c>
      <c r="Q10" s="71">
        <v>3</v>
      </c>
      <c r="R10" s="72">
        <v>3</v>
      </c>
      <c r="S10" s="72">
        <v>3</v>
      </c>
      <c r="T10" s="83">
        <v>3</v>
      </c>
      <c r="U10" s="68">
        <v>3</v>
      </c>
      <c r="V10" s="69">
        <v>3</v>
      </c>
      <c r="W10" s="69">
        <v>3</v>
      </c>
      <c r="X10" s="70">
        <v>3</v>
      </c>
      <c r="Y10" s="33">
        <f t="shared" si="1"/>
        <v>15</v>
      </c>
      <c r="Z10" s="33">
        <f t="shared" si="0"/>
        <v>15</v>
      </c>
      <c r="AA10" s="33">
        <f t="shared" si="0"/>
        <v>15</v>
      </c>
      <c r="AB10" s="33">
        <f t="shared" si="0"/>
        <v>15</v>
      </c>
    </row>
    <row r="11" spans="3:28" ht="30" customHeight="1" x14ac:dyDescent="0.3">
      <c r="C11" s="575"/>
      <c r="D11" s="49" t="s">
        <v>32</v>
      </c>
      <c r="E11" s="56"/>
      <c r="F11" s="57"/>
      <c r="G11" s="57"/>
      <c r="H11" s="58"/>
      <c r="I11" s="59"/>
      <c r="J11" s="60"/>
      <c r="K11" s="60"/>
      <c r="L11" s="61"/>
      <c r="M11" s="412"/>
      <c r="N11" s="412"/>
      <c r="O11" s="412"/>
      <c r="P11" s="413"/>
      <c r="Q11" s="71"/>
      <c r="R11" s="72"/>
      <c r="S11" s="72"/>
      <c r="T11" s="83"/>
      <c r="U11" s="68">
        <v>1</v>
      </c>
      <c r="V11" s="69">
        <v>1</v>
      </c>
      <c r="W11" s="69">
        <v>1</v>
      </c>
      <c r="X11" s="70">
        <v>1</v>
      </c>
      <c r="Y11" s="33">
        <f t="shared" si="1"/>
        <v>1</v>
      </c>
      <c r="Z11" s="33">
        <f t="shared" si="0"/>
        <v>1</v>
      </c>
      <c r="AA11" s="33">
        <f t="shared" si="0"/>
        <v>1</v>
      </c>
      <c r="AB11" s="33">
        <f t="shared" si="0"/>
        <v>1</v>
      </c>
    </row>
    <row r="12" spans="3:28" ht="30" customHeight="1" x14ac:dyDescent="0.3">
      <c r="C12" s="575" t="s">
        <v>33</v>
      </c>
      <c r="D12" s="49" t="s">
        <v>103</v>
      </c>
      <c r="E12" s="56">
        <v>2</v>
      </c>
      <c r="F12" s="57">
        <v>2</v>
      </c>
      <c r="G12" s="57">
        <v>2</v>
      </c>
      <c r="H12" s="58">
        <v>2</v>
      </c>
      <c r="I12" s="59">
        <v>2</v>
      </c>
      <c r="J12" s="60">
        <v>2</v>
      </c>
      <c r="K12" s="60">
        <v>2</v>
      </c>
      <c r="L12" s="61">
        <v>2</v>
      </c>
      <c r="M12" s="412">
        <v>2</v>
      </c>
      <c r="N12" s="412">
        <v>2</v>
      </c>
      <c r="O12" s="412">
        <v>2</v>
      </c>
      <c r="P12" s="413">
        <v>2</v>
      </c>
      <c r="Q12" s="71">
        <v>2</v>
      </c>
      <c r="R12" s="72">
        <v>2</v>
      </c>
      <c r="S12" s="72">
        <v>2</v>
      </c>
      <c r="T12" s="83">
        <v>2</v>
      </c>
      <c r="U12" s="68">
        <v>3</v>
      </c>
      <c r="V12" s="69">
        <v>3</v>
      </c>
      <c r="W12" s="69">
        <v>3</v>
      </c>
      <c r="X12" s="70">
        <v>3</v>
      </c>
      <c r="Y12" s="33">
        <f t="shared" si="1"/>
        <v>11</v>
      </c>
      <c r="Z12" s="33">
        <f t="shared" si="0"/>
        <v>11</v>
      </c>
      <c r="AA12" s="33">
        <f t="shared" si="0"/>
        <v>11</v>
      </c>
      <c r="AB12" s="33">
        <f t="shared" si="0"/>
        <v>11</v>
      </c>
    </row>
    <row r="13" spans="3:28" ht="30" customHeight="1" x14ac:dyDescent="0.3">
      <c r="C13" s="575"/>
      <c r="D13" s="49" t="s">
        <v>34</v>
      </c>
      <c r="E13" s="56"/>
      <c r="F13" s="57"/>
      <c r="G13" s="57"/>
      <c r="H13" s="58"/>
      <c r="I13" s="59">
        <v>1</v>
      </c>
      <c r="J13" s="60">
        <v>1</v>
      </c>
      <c r="K13" s="60">
        <v>1</v>
      </c>
      <c r="L13" s="61">
        <v>1</v>
      </c>
      <c r="M13" s="412">
        <v>1</v>
      </c>
      <c r="N13" s="412">
        <v>1</v>
      </c>
      <c r="O13" s="412">
        <v>1</v>
      </c>
      <c r="P13" s="413">
        <v>1</v>
      </c>
      <c r="Q13" s="71">
        <v>1</v>
      </c>
      <c r="R13" s="72">
        <v>1</v>
      </c>
      <c r="S13" s="72">
        <v>1</v>
      </c>
      <c r="T13" s="83">
        <v>1</v>
      </c>
      <c r="U13" s="68">
        <v>1</v>
      </c>
      <c r="V13" s="69">
        <v>1</v>
      </c>
      <c r="W13" s="69">
        <v>1</v>
      </c>
      <c r="X13" s="70">
        <v>1</v>
      </c>
      <c r="Y13" s="33">
        <f t="shared" si="1"/>
        <v>4</v>
      </c>
      <c r="Z13" s="33">
        <f t="shared" si="0"/>
        <v>4</v>
      </c>
      <c r="AA13" s="33">
        <f t="shared" si="0"/>
        <v>4</v>
      </c>
      <c r="AB13" s="33">
        <f t="shared" si="0"/>
        <v>4</v>
      </c>
    </row>
    <row r="14" spans="3:28" ht="30" customHeight="1" x14ac:dyDescent="0.3">
      <c r="C14" s="575"/>
      <c r="D14" s="49" t="s">
        <v>35</v>
      </c>
      <c r="E14" s="56">
        <v>1</v>
      </c>
      <c r="F14" s="57">
        <v>1</v>
      </c>
      <c r="G14" s="57">
        <v>1</v>
      </c>
      <c r="H14" s="58">
        <v>1</v>
      </c>
      <c r="I14" s="59">
        <v>1</v>
      </c>
      <c r="J14" s="60">
        <v>1</v>
      </c>
      <c r="K14" s="60">
        <v>1</v>
      </c>
      <c r="L14" s="61">
        <v>1</v>
      </c>
      <c r="M14" s="412">
        <v>2</v>
      </c>
      <c r="N14" s="412">
        <v>2</v>
      </c>
      <c r="O14" s="412">
        <v>2</v>
      </c>
      <c r="P14" s="413">
        <v>2</v>
      </c>
      <c r="Q14" s="71">
        <v>2</v>
      </c>
      <c r="R14" s="72">
        <v>2</v>
      </c>
      <c r="S14" s="72">
        <v>2</v>
      </c>
      <c r="T14" s="83">
        <v>2</v>
      </c>
      <c r="U14" s="68">
        <v>2</v>
      </c>
      <c r="V14" s="69">
        <v>2</v>
      </c>
      <c r="W14" s="69">
        <v>2</v>
      </c>
      <c r="X14" s="70">
        <v>2</v>
      </c>
      <c r="Y14" s="33">
        <f t="shared" si="1"/>
        <v>8</v>
      </c>
      <c r="Z14" s="33">
        <f t="shared" si="0"/>
        <v>8</v>
      </c>
      <c r="AA14" s="33">
        <f t="shared" si="0"/>
        <v>8</v>
      </c>
      <c r="AB14" s="33">
        <f t="shared" si="0"/>
        <v>8</v>
      </c>
    </row>
    <row r="15" spans="3:28" ht="30" customHeight="1" x14ac:dyDescent="0.3">
      <c r="C15" s="575" t="s">
        <v>36</v>
      </c>
      <c r="D15" s="49" t="s">
        <v>37</v>
      </c>
      <c r="E15" s="56">
        <v>5</v>
      </c>
      <c r="F15" s="57">
        <v>5</v>
      </c>
      <c r="G15" s="57">
        <v>5</v>
      </c>
      <c r="H15" s="58">
        <v>5</v>
      </c>
      <c r="I15" s="59">
        <v>5</v>
      </c>
      <c r="J15" s="60">
        <v>5</v>
      </c>
      <c r="K15" s="60">
        <v>5</v>
      </c>
      <c r="L15" s="61">
        <v>5</v>
      </c>
      <c r="M15" s="412"/>
      <c r="N15" s="412"/>
      <c r="O15" s="412"/>
      <c r="P15" s="413"/>
      <c r="Q15" s="71"/>
      <c r="R15" s="72"/>
      <c r="S15" s="72"/>
      <c r="T15" s="83"/>
      <c r="U15" s="68"/>
      <c r="V15" s="69"/>
      <c r="W15" s="69"/>
      <c r="X15" s="70"/>
      <c r="Y15" s="33">
        <f t="shared" si="1"/>
        <v>10</v>
      </c>
      <c r="Z15" s="33">
        <f t="shared" si="0"/>
        <v>10</v>
      </c>
      <c r="AA15" s="33">
        <f t="shared" si="0"/>
        <v>10</v>
      </c>
      <c r="AB15" s="33">
        <f t="shared" si="0"/>
        <v>10</v>
      </c>
    </row>
    <row r="16" spans="3:28" ht="30" customHeight="1" x14ac:dyDescent="0.3">
      <c r="C16" s="575"/>
      <c r="D16" s="49" t="s">
        <v>38</v>
      </c>
      <c r="E16" s="56"/>
      <c r="F16" s="57"/>
      <c r="G16" s="57"/>
      <c r="H16" s="58"/>
      <c r="I16" s="59"/>
      <c r="J16" s="60"/>
      <c r="K16" s="60"/>
      <c r="L16" s="61"/>
      <c r="M16" s="412">
        <v>3</v>
      </c>
      <c r="N16" s="412">
        <v>3</v>
      </c>
      <c r="O16" s="412">
        <v>3</v>
      </c>
      <c r="P16" s="413">
        <v>3</v>
      </c>
      <c r="Q16" s="71">
        <v>3</v>
      </c>
      <c r="R16" s="72">
        <v>3</v>
      </c>
      <c r="S16" s="72">
        <v>3</v>
      </c>
      <c r="T16" s="83">
        <v>3</v>
      </c>
      <c r="U16" s="68">
        <v>3</v>
      </c>
      <c r="V16" s="69">
        <v>3</v>
      </c>
      <c r="W16" s="69">
        <v>3</v>
      </c>
      <c r="X16" s="70">
        <v>3</v>
      </c>
      <c r="Y16" s="33">
        <f t="shared" si="1"/>
        <v>9</v>
      </c>
      <c r="Z16" s="33">
        <f t="shared" si="0"/>
        <v>9</v>
      </c>
      <c r="AA16" s="33">
        <f t="shared" si="0"/>
        <v>9</v>
      </c>
      <c r="AB16" s="33">
        <f t="shared" si="0"/>
        <v>9</v>
      </c>
    </row>
    <row r="17" spans="3:28" ht="30" customHeight="1" x14ac:dyDescent="0.3">
      <c r="C17" s="575"/>
      <c r="D17" s="49" t="s">
        <v>39</v>
      </c>
      <c r="E17" s="56"/>
      <c r="F17" s="57"/>
      <c r="G17" s="57"/>
      <c r="H17" s="58"/>
      <c r="I17" s="59"/>
      <c r="J17" s="60"/>
      <c r="K17" s="60"/>
      <c r="L17" s="61"/>
      <c r="M17" s="412">
        <v>2</v>
      </c>
      <c r="N17" s="412">
        <v>2</v>
      </c>
      <c r="O17" s="412">
        <v>2</v>
      </c>
      <c r="P17" s="413">
        <v>2</v>
      </c>
      <c r="Q17" s="71">
        <v>2</v>
      </c>
      <c r="R17" s="72">
        <v>2</v>
      </c>
      <c r="S17" s="72">
        <v>2</v>
      </c>
      <c r="T17" s="83">
        <v>2</v>
      </c>
      <c r="U17" s="68">
        <v>2</v>
      </c>
      <c r="V17" s="69">
        <v>2</v>
      </c>
      <c r="W17" s="69">
        <v>2</v>
      </c>
      <c r="X17" s="70">
        <v>2</v>
      </c>
      <c r="Y17" s="33">
        <f t="shared" si="1"/>
        <v>6</v>
      </c>
      <c r="Z17" s="33">
        <f t="shared" si="0"/>
        <v>6</v>
      </c>
      <c r="AA17" s="33">
        <f t="shared" si="0"/>
        <v>6</v>
      </c>
      <c r="AB17" s="33">
        <f t="shared" si="0"/>
        <v>6</v>
      </c>
    </row>
    <row r="18" spans="3:28" ht="30" customHeight="1" x14ac:dyDescent="0.3">
      <c r="C18" s="575"/>
      <c r="D18" s="49" t="s">
        <v>41</v>
      </c>
      <c r="E18" s="56">
        <v>1</v>
      </c>
      <c r="F18" s="57">
        <v>1</v>
      </c>
      <c r="G18" s="57">
        <v>1</v>
      </c>
      <c r="H18" s="58">
        <v>1</v>
      </c>
      <c r="I18" s="59">
        <v>1</v>
      </c>
      <c r="J18" s="60">
        <v>1</v>
      </c>
      <c r="K18" s="60">
        <v>1</v>
      </c>
      <c r="L18" s="61">
        <v>1</v>
      </c>
      <c r="M18" s="412">
        <v>1</v>
      </c>
      <c r="N18" s="412">
        <v>1</v>
      </c>
      <c r="O18" s="412">
        <v>1</v>
      </c>
      <c r="P18" s="413">
        <v>1</v>
      </c>
      <c r="Q18" s="71">
        <v>1</v>
      </c>
      <c r="R18" s="72">
        <v>1</v>
      </c>
      <c r="S18" s="72">
        <v>1</v>
      </c>
      <c r="T18" s="83">
        <v>1</v>
      </c>
      <c r="U18" s="68">
        <v>1</v>
      </c>
      <c r="V18" s="69">
        <v>1</v>
      </c>
      <c r="W18" s="69">
        <v>1</v>
      </c>
      <c r="X18" s="70">
        <v>1</v>
      </c>
      <c r="Y18" s="33">
        <f t="shared" si="1"/>
        <v>5</v>
      </c>
      <c r="Z18" s="33">
        <f t="shared" si="0"/>
        <v>5</v>
      </c>
      <c r="AA18" s="33">
        <f t="shared" si="0"/>
        <v>5</v>
      </c>
      <c r="AB18" s="33">
        <f t="shared" si="0"/>
        <v>5</v>
      </c>
    </row>
    <row r="19" spans="3:28" ht="30" customHeight="1" x14ac:dyDescent="0.3">
      <c r="C19" s="167" t="s">
        <v>42</v>
      </c>
      <c r="D19" s="49" t="s">
        <v>42</v>
      </c>
      <c r="E19" s="56">
        <v>1</v>
      </c>
      <c r="F19" s="57">
        <v>1</v>
      </c>
      <c r="G19" s="57">
        <v>1</v>
      </c>
      <c r="H19" s="58">
        <v>1</v>
      </c>
      <c r="I19" s="59"/>
      <c r="J19" s="60"/>
      <c r="K19" s="60"/>
      <c r="L19" s="61"/>
      <c r="M19" s="412"/>
      <c r="N19" s="412"/>
      <c r="O19" s="412"/>
      <c r="P19" s="413"/>
      <c r="Q19" s="71"/>
      <c r="R19" s="72"/>
      <c r="S19" s="72"/>
      <c r="T19" s="83"/>
      <c r="U19" s="68"/>
      <c r="V19" s="69"/>
      <c r="W19" s="69"/>
      <c r="X19" s="70"/>
      <c r="Y19" s="33">
        <f t="shared" si="1"/>
        <v>1</v>
      </c>
      <c r="Z19" s="33">
        <f t="shared" si="0"/>
        <v>1</v>
      </c>
      <c r="AA19" s="33">
        <f t="shared" si="0"/>
        <v>1</v>
      </c>
      <c r="AB19" s="33">
        <f t="shared" si="0"/>
        <v>1</v>
      </c>
    </row>
    <row r="20" spans="3:28" ht="30" customHeight="1" x14ac:dyDescent="0.3">
      <c r="C20" s="575" t="s">
        <v>43</v>
      </c>
      <c r="D20" s="49" t="s">
        <v>44</v>
      </c>
      <c r="E20" s="56"/>
      <c r="F20" s="57"/>
      <c r="G20" s="57"/>
      <c r="H20" s="58"/>
      <c r="I20" s="59"/>
      <c r="J20" s="60"/>
      <c r="K20" s="60"/>
      <c r="L20" s="61"/>
      <c r="M20" s="412">
        <v>2</v>
      </c>
      <c r="N20" s="412">
        <v>2</v>
      </c>
      <c r="O20" s="412">
        <v>2</v>
      </c>
      <c r="P20" s="413">
        <v>2</v>
      </c>
      <c r="Q20" s="71">
        <v>2</v>
      </c>
      <c r="R20" s="72">
        <v>2</v>
      </c>
      <c r="S20" s="72">
        <v>2</v>
      </c>
      <c r="T20" s="83">
        <v>2</v>
      </c>
      <c r="U20" s="68">
        <v>3</v>
      </c>
      <c r="V20" s="69">
        <v>3</v>
      </c>
      <c r="W20" s="69">
        <v>3</v>
      </c>
      <c r="X20" s="70">
        <v>3</v>
      </c>
      <c r="Y20" s="33">
        <f t="shared" si="1"/>
        <v>7</v>
      </c>
      <c r="Z20" s="33">
        <f t="shared" si="0"/>
        <v>7</v>
      </c>
      <c r="AA20" s="33">
        <f t="shared" si="0"/>
        <v>7</v>
      </c>
      <c r="AB20" s="33">
        <f t="shared" si="0"/>
        <v>7</v>
      </c>
    </row>
    <row r="21" spans="3:28" ht="30" customHeight="1" x14ac:dyDescent="0.3">
      <c r="C21" s="575"/>
      <c r="D21" s="49" t="s">
        <v>45</v>
      </c>
      <c r="E21" s="56"/>
      <c r="F21" s="57"/>
      <c r="G21" s="57"/>
      <c r="H21" s="58"/>
      <c r="I21" s="59"/>
      <c r="J21" s="60"/>
      <c r="K21" s="60"/>
      <c r="L21" s="61"/>
      <c r="M21" s="412"/>
      <c r="N21" s="412"/>
      <c r="O21" s="412"/>
      <c r="P21" s="413"/>
      <c r="Q21" s="71">
        <v>2</v>
      </c>
      <c r="R21" s="72">
        <v>2</v>
      </c>
      <c r="S21" s="72">
        <v>2</v>
      </c>
      <c r="T21" s="83">
        <v>2</v>
      </c>
      <c r="U21" s="68">
        <v>2</v>
      </c>
      <c r="V21" s="69">
        <v>2</v>
      </c>
      <c r="W21" s="69">
        <v>2</v>
      </c>
      <c r="X21" s="70">
        <v>2</v>
      </c>
      <c r="Y21" s="33">
        <f t="shared" si="1"/>
        <v>4</v>
      </c>
      <c r="Z21" s="33">
        <f t="shared" si="0"/>
        <v>4</v>
      </c>
      <c r="AA21" s="33">
        <f t="shared" si="0"/>
        <v>4</v>
      </c>
      <c r="AB21" s="33">
        <f t="shared" si="0"/>
        <v>4</v>
      </c>
    </row>
    <row r="22" spans="3:28" ht="30" customHeight="1" x14ac:dyDescent="0.3">
      <c r="C22" s="575"/>
      <c r="D22" s="49" t="s">
        <v>46</v>
      </c>
      <c r="E22" s="56">
        <v>1</v>
      </c>
      <c r="F22" s="57">
        <v>1</v>
      </c>
      <c r="G22" s="57">
        <v>1</v>
      </c>
      <c r="H22" s="58">
        <v>1</v>
      </c>
      <c r="I22" s="59">
        <v>1</v>
      </c>
      <c r="J22" s="60">
        <v>1</v>
      </c>
      <c r="K22" s="60">
        <v>1</v>
      </c>
      <c r="L22" s="61">
        <v>1</v>
      </c>
      <c r="M22" s="412">
        <v>2</v>
      </c>
      <c r="N22" s="412">
        <v>2</v>
      </c>
      <c r="O22" s="412">
        <v>2</v>
      </c>
      <c r="P22" s="413">
        <v>2</v>
      </c>
      <c r="Q22" s="71">
        <v>2</v>
      </c>
      <c r="R22" s="72">
        <v>2</v>
      </c>
      <c r="S22" s="72">
        <v>2</v>
      </c>
      <c r="T22" s="83">
        <v>2</v>
      </c>
      <c r="U22" s="68">
        <v>2</v>
      </c>
      <c r="V22" s="69">
        <v>2</v>
      </c>
      <c r="W22" s="69">
        <v>2</v>
      </c>
      <c r="X22" s="70">
        <v>2</v>
      </c>
      <c r="Y22" s="33">
        <f t="shared" si="1"/>
        <v>8</v>
      </c>
      <c r="Z22" s="33">
        <f t="shared" si="1"/>
        <v>8</v>
      </c>
      <c r="AA22" s="33">
        <f t="shared" si="1"/>
        <v>8</v>
      </c>
      <c r="AB22" s="33">
        <f t="shared" si="1"/>
        <v>8</v>
      </c>
    </row>
    <row r="23" spans="3:28" ht="30" customHeight="1" x14ac:dyDescent="0.3">
      <c r="C23" s="575" t="s">
        <v>47</v>
      </c>
      <c r="D23" s="49" t="s">
        <v>48</v>
      </c>
      <c r="E23" s="56">
        <v>1</v>
      </c>
      <c r="F23" s="57">
        <v>1</v>
      </c>
      <c r="G23" s="57">
        <v>1</v>
      </c>
      <c r="H23" s="58">
        <v>1</v>
      </c>
      <c r="I23" s="59">
        <v>1</v>
      </c>
      <c r="J23" s="60">
        <v>1</v>
      </c>
      <c r="K23" s="60">
        <v>1</v>
      </c>
      <c r="L23" s="61">
        <v>1</v>
      </c>
      <c r="M23" s="412">
        <v>1</v>
      </c>
      <c r="N23" s="412">
        <v>1</v>
      </c>
      <c r="O23" s="412">
        <v>1</v>
      </c>
      <c r="P23" s="413">
        <v>1</v>
      </c>
      <c r="Q23" s="71">
        <v>1</v>
      </c>
      <c r="R23" s="72">
        <v>1</v>
      </c>
      <c r="S23" s="72">
        <v>1</v>
      </c>
      <c r="T23" s="83">
        <v>1</v>
      </c>
      <c r="U23" s="68">
        <v>0</v>
      </c>
      <c r="V23" s="69">
        <v>0</v>
      </c>
      <c r="W23" s="69">
        <v>0</v>
      </c>
      <c r="X23" s="70">
        <v>0</v>
      </c>
      <c r="Y23" s="33">
        <f t="shared" si="1"/>
        <v>4</v>
      </c>
      <c r="Z23" s="33">
        <f t="shared" si="1"/>
        <v>4</v>
      </c>
      <c r="AA23" s="33">
        <f t="shared" si="1"/>
        <v>4</v>
      </c>
      <c r="AB23" s="33">
        <f t="shared" si="1"/>
        <v>4</v>
      </c>
    </row>
    <row r="24" spans="3:28" ht="30" customHeight="1" x14ac:dyDescent="0.3">
      <c r="C24" s="575"/>
      <c r="D24" s="49" t="s">
        <v>49</v>
      </c>
      <c r="E24" s="56">
        <v>1</v>
      </c>
      <c r="F24" s="57">
        <v>1</v>
      </c>
      <c r="G24" s="57">
        <v>1</v>
      </c>
      <c r="H24" s="58">
        <v>1</v>
      </c>
      <c r="I24" s="59">
        <v>1</v>
      </c>
      <c r="J24" s="60">
        <v>1</v>
      </c>
      <c r="K24" s="60">
        <v>1</v>
      </c>
      <c r="L24" s="61">
        <v>1</v>
      </c>
      <c r="M24" s="412">
        <v>1</v>
      </c>
      <c r="N24" s="412">
        <v>1</v>
      </c>
      <c r="O24" s="412">
        <v>1</v>
      </c>
      <c r="P24" s="413">
        <v>1</v>
      </c>
      <c r="Q24" s="71"/>
      <c r="R24" s="72"/>
      <c r="S24" s="72"/>
      <c r="T24" s="83"/>
      <c r="U24" s="68"/>
      <c r="V24" s="69"/>
      <c r="W24" s="69"/>
      <c r="X24" s="70"/>
      <c r="Y24" s="33">
        <f t="shared" si="1"/>
        <v>3</v>
      </c>
      <c r="Z24" s="33">
        <f t="shared" si="1"/>
        <v>3</v>
      </c>
      <c r="AA24" s="33">
        <f t="shared" si="1"/>
        <v>3</v>
      </c>
      <c r="AB24" s="33">
        <f t="shared" si="1"/>
        <v>3</v>
      </c>
    </row>
    <row r="25" spans="3:28" ht="30" customHeight="1" x14ac:dyDescent="0.3">
      <c r="C25" s="167" t="s">
        <v>50</v>
      </c>
      <c r="D25" s="49" t="s">
        <v>50</v>
      </c>
      <c r="E25" s="56">
        <v>2</v>
      </c>
      <c r="F25" s="57">
        <v>2</v>
      </c>
      <c r="G25" s="57">
        <v>2</v>
      </c>
      <c r="H25" s="58">
        <v>2</v>
      </c>
      <c r="I25" s="59">
        <v>2</v>
      </c>
      <c r="J25" s="60">
        <v>2</v>
      </c>
      <c r="K25" s="60">
        <v>2</v>
      </c>
      <c r="L25" s="61">
        <v>2</v>
      </c>
      <c r="M25" s="412">
        <v>1</v>
      </c>
      <c r="N25" s="412">
        <v>1</v>
      </c>
      <c r="O25" s="412">
        <v>1</v>
      </c>
      <c r="P25" s="413">
        <v>1</v>
      </c>
      <c r="Q25" s="71">
        <v>1</v>
      </c>
      <c r="R25" s="72">
        <v>1</v>
      </c>
      <c r="S25" s="72">
        <v>1</v>
      </c>
      <c r="T25" s="83">
        <v>1</v>
      </c>
      <c r="U25" s="68">
        <v>0</v>
      </c>
      <c r="V25" s="69">
        <v>0</v>
      </c>
      <c r="W25" s="69">
        <v>0</v>
      </c>
      <c r="X25" s="70">
        <v>0</v>
      </c>
      <c r="Y25" s="33">
        <f t="shared" si="1"/>
        <v>6</v>
      </c>
      <c r="Z25" s="33">
        <f t="shared" si="1"/>
        <v>6</v>
      </c>
      <c r="AA25" s="33">
        <f t="shared" si="1"/>
        <v>6</v>
      </c>
      <c r="AB25" s="33">
        <f t="shared" si="1"/>
        <v>6</v>
      </c>
    </row>
    <row r="26" spans="3:28" ht="30" customHeight="1" x14ac:dyDescent="0.3">
      <c r="C26" s="575" t="s">
        <v>51</v>
      </c>
      <c r="D26" s="49" t="s">
        <v>52</v>
      </c>
      <c r="E26" s="56">
        <v>2</v>
      </c>
      <c r="F26" s="57">
        <v>2</v>
      </c>
      <c r="G26" s="57">
        <v>2</v>
      </c>
      <c r="H26" s="58">
        <v>2</v>
      </c>
      <c r="I26" s="59">
        <v>2</v>
      </c>
      <c r="J26" s="60">
        <v>2</v>
      </c>
      <c r="K26" s="60">
        <v>2</v>
      </c>
      <c r="L26" s="61">
        <v>2</v>
      </c>
      <c r="M26" s="412">
        <v>2</v>
      </c>
      <c r="N26" s="412">
        <v>2</v>
      </c>
      <c r="O26" s="412">
        <v>2</v>
      </c>
      <c r="P26" s="413">
        <v>2</v>
      </c>
      <c r="Q26" s="71">
        <v>2</v>
      </c>
      <c r="R26" s="72">
        <v>2</v>
      </c>
      <c r="S26" s="72">
        <v>2</v>
      </c>
      <c r="T26" s="83">
        <v>2</v>
      </c>
      <c r="U26" s="68">
        <v>2</v>
      </c>
      <c r="V26" s="69">
        <v>2</v>
      </c>
      <c r="W26" s="69">
        <v>2</v>
      </c>
      <c r="X26" s="70">
        <v>2</v>
      </c>
      <c r="Y26" s="33">
        <f t="shared" si="1"/>
        <v>10</v>
      </c>
      <c r="Z26" s="33">
        <f t="shared" si="1"/>
        <v>10</v>
      </c>
      <c r="AA26" s="33">
        <f t="shared" si="1"/>
        <v>10</v>
      </c>
      <c r="AB26" s="33">
        <f t="shared" si="1"/>
        <v>10</v>
      </c>
    </row>
    <row r="27" spans="3:28" ht="30" customHeight="1" thickBot="1" x14ac:dyDescent="0.35">
      <c r="C27" s="592"/>
      <c r="D27" s="135" t="s">
        <v>53</v>
      </c>
      <c r="E27" s="136"/>
      <c r="F27" s="137"/>
      <c r="G27" s="137"/>
      <c r="H27" s="138"/>
      <c r="I27" s="139"/>
      <c r="J27" s="140"/>
      <c r="K27" s="140"/>
      <c r="L27" s="141"/>
      <c r="M27" s="414">
        <v>1</v>
      </c>
      <c r="N27" s="414">
        <v>1</v>
      </c>
      <c r="O27" s="414">
        <v>1</v>
      </c>
      <c r="P27" s="415">
        <v>1</v>
      </c>
      <c r="Q27" s="145">
        <v>1</v>
      </c>
      <c r="R27" s="146">
        <v>1</v>
      </c>
      <c r="S27" s="146">
        <v>1</v>
      </c>
      <c r="T27" s="147">
        <v>1</v>
      </c>
      <c r="U27" s="148">
        <v>1</v>
      </c>
      <c r="V27" s="149">
        <v>1</v>
      </c>
      <c r="W27" s="149">
        <v>1</v>
      </c>
      <c r="X27" s="150">
        <v>1</v>
      </c>
      <c r="Y27" s="87">
        <f t="shared" si="1"/>
        <v>3</v>
      </c>
      <c r="Z27" s="87">
        <f t="shared" si="1"/>
        <v>3</v>
      </c>
      <c r="AA27" s="87">
        <f t="shared" si="1"/>
        <v>3</v>
      </c>
      <c r="AB27" s="87">
        <f t="shared" si="1"/>
        <v>3</v>
      </c>
    </row>
    <row r="28" spans="3:28" ht="30" customHeight="1" thickBot="1" x14ac:dyDescent="0.35">
      <c r="C28" s="629" t="s">
        <v>54</v>
      </c>
      <c r="D28" s="631"/>
      <c r="E28" s="151">
        <f t="shared" ref="E28:X28" si="2">SUM(E1:E27)</f>
        <v>29</v>
      </c>
      <c r="F28" s="152">
        <f t="shared" si="2"/>
        <v>29</v>
      </c>
      <c r="G28" s="152">
        <f t="shared" si="2"/>
        <v>29</v>
      </c>
      <c r="H28" s="153">
        <f t="shared" si="2"/>
        <v>29</v>
      </c>
      <c r="I28" s="154">
        <f t="shared" si="2"/>
        <v>30</v>
      </c>
      <c r="J28" s="155">
        <f t="shared" si="2"/>
        <v>30</v>
      </c>
      <c r="K28" s="155">
        <f t="shared" si="2"/>
        <v>30</v>
      </c>
      <c r="L28" s="156">
        <f t="shared" si="2"/>
        <v>30</v>
      </c>
      <c r="M28" s="416">
        <f t="shared" si="2"/>
        <v>32</v>
      </c>
      <c r="N28" s="417">
        <f t="shared" si="2"/>
        <v>32</v>
      </c>
      <c r="O28" s="417">
        <f t="shared" si="2"/>
        <v>32</v>
      </c>
      <c r="P28" s="418">
        <f t="shared" si="2"/>
        <v>32</v>
      </c>
      <c r="Q28" s="160">
        <f t="shared" si="2"/>
        <v>31</v>
      </c>
      <c r="R28" s="161">
        <f t="shared" si="2"/>
        <v>31</v>
      </c>
      <c r="S28" s="161">
        <f t="shared" si="2"/>
        <v>31</v>
      </c>
      <c r="T28" s="162">
        <f t="shared" si="2"/>
        <v>31</v>
      </c>
      <c r="U28" s="163">
        <f t="shared" si="2"/>
        <v>33</v>
      </c>
      <c r="V28" s="164">
        <f t="shared" si="2"/>
        <v>33</v>
      </c>
      <c r="W28" s="164">
        <f t="shared" si="2"/>
        <v>33</v>
      </c>
      <c r="X28" s="165">
        <f t="shared" si="2"/>
        <v>33</v>
      </c>
      <c r="Y28" s="2">
        <f t="shared" si="1"/>
        <v>155</v>
      </c>
      <c r="Z28" s="2">
        <f t="shared" si="1"/>
        <v>155</v>
      </c>
      <c r="AA28" s="2">
        <f t="shared" si="1"/>
        <v>155</v>
      </c>
      <c r="AB28" s="2">
        <f t="shared" si="1"/>
        <v>155</v>
      </c>
    </row>
    <row r="29" spans="3:28" ht="30" customHeight="1" thickBot="1" x14ac:dyDescent="0.35">
      <c r="C29" s="641" t="s">
        <v>115</v>
      </c>
      <c r="D29" s="642"/>
      <c r="E29" s="104"/>
      <c r="F29" s="105"/>
      <c r="G29" s="105"/>
      <c r="H29" s="106"/>
      <c r="I29" s="107"/>
      <c r="J29" s="108"/>
      <c r="K29" s="108"/>
      <c r="L29" s="109"/>
      <c r="M29" s="110"/>
      <c r="N29" s="111"/>
      <c r="O29" s="111"/>
      <c r="P29" s="112"/>
      <c r="Q29" s="443"/>
      <c r="R29" s="444"/>
      <c r="S29" s="444"/>
      <c r="T29" s="445"/>
      <c r="U29" s="116"/>
      <c r="V29" s="117"/>
      <c r="W29" s="117"/>
      <c r="X29" s="118"/>
      <c r="Y29" s="119">
        <f t="shared" ref="Y29" si="3">E29+I29+M29+Q29+U29</f>
        <v>0</v>
      </c>
      <c r="Z29" s="119">
        <f t="shared" ref="Z29" si="4">F29+J29+N29+R29+V29</f>
        <v>0</v>
      </c>
      <c r="AA29" s="119">
        <f t="shared" ref="AA29" si="5">G29+K29+O29+S29+W29</f>
        <v>0</v>
      </c>
      <c r="AB29" s="119">
        <f t="shared" ref="AB29" si="6">H29+L29+P29+T29+X29</f>
        <v>0</v>
      </c>
    </row>
    <row r="30" spans="3:28" ht="30" customHeight="1" x14ac:dyDescent="0.3">
      <c r="C30" s="649" t="s">
        <v>60</v>
      </c>
      <c r="D30" s="650"/>
      <c r="E30" s="104"/>
      <c r="F30" s="105"/>
      <c r="G30" s="105"/>
      <c r="H30" s="106"/>
      <c r="I30" s="107"/>
      <c r="J30" s="108"/>
      <c r="K30" s="108"/>
      <c r="L30" s="109"/>
      <c r="M30" s="110"/>
      <c r="N30" s="111"/>
      <c r="O30" s="111"/>
      <c r="P30" s="112"/>
      <c r="Q30" s="443">
        <v>1</v>
      </c>
      <c r="R30" s="444">
        <v>1</v>
      </c>
      <c r="S30" s="444">
        <v>1</v>
      </c>
      <c r="T30" s="445">
        <v>1</v>
      </c>
      <c r="U30" s="116"/>
      <c r="V30" s="117"/>
      <c r="W30" s="117"/>
      <c r="X30" s="118"/>
      <c r="Y30" s="119">
        <f t="shared" si="1"/>
        <v>1</v>
      </c>
      <c r="Z30" s="119">
        <f t="shared" si="1"/>
        <v>1</v>
      </c>
      <c r="AA30" s="119">
        <f t="shared" si="1"/>
        <v>1</v>
      </c>
      <c r="AB30" s="119">
        <f t="shared" si="1"/>
        <v>1</v>
      </c>
    </row>
    <row r="31" spans="3:28" ht="30" customHeight="1" x14ac:dyDescent="0.3">
      <c r="C31" s="649" t="s">
        <v>55</v>
      </c>
      <c r="D31" s="650"/>
      <c r="E31" s="56"/>
      <c r="F31" s="57"/>
      <c r="G31" s="57"/>
      <c r="H31" s="58"/>
      <c r="I31" s="59"/>
      <c r="J31" s="60"/>
      <c r="K31" s="60"/>
      <c r="L31" s="61"/>
      <c r="M31" s="62"/>
      <c r="N31" s="63"/>
      <c r="O31" s="63"/>
      <c r="P31" s="64"/>
      <c r="Q31" s="65"/>
      <c r="R31" s="66"/>
      <c r="S31" s="66"/>
      <c r="T31" s="67"/>
      <c r="U31" s="68">
        <v>0.5</v>
      </c>
      <c r="V31" s="69">
        <v>0.5</v>
      </c>
      <c r="W31" s="69">
        <v>0.5</v>
      </c>
      <c r="X31" s="70">
        <v>0.5</v>
      </c>
      <c r="Y31" s="33">
        <f t="shared" si="1"/>
        <v>0.5</v>
      </c>
      <c r="Z31" s="33">
        <f t="shared" si="1"/>
        <v>0.5</v>
      </c>
      <c r="AA31" s="33">
        <f t="shared" si="1"/>
        <v>0.5</v>
      </c>
      <c r="AB31" s="33">
        <f t="shared" si="1"/>
        <v>0.5</v>
      </c>
    </row>
    <row r="32" spans="3:28" ht="30" customHeight="1" x14ac:dyDescent="0.3">
      <c r="C32" s="649" t="s">
        <v>83</v>
      </c>
      <c r="D32" s="650"/>
      <c r="E32" s="56"/>
      <c r="F32" s="57"/>
      <c r="G32" s="57"/>
      <c r="H32" s="58"/>
      <c r="I32" s="59"/>
      <c r="J32" s="60"/>
      <c r="K32" s="60"/>
      <c r="L32" s="61"/>
      <c r="M32" s="62"/>
      <c r="N32" s="63"/>
      <c r="O32" s="63"/>
      <c r="P32" s="64"/>
      <c r="Q32" s="71"/>
      <c r="R32" s="72"/>
      <c r="S32" s="72"/>
      <c r="T32" s="73"/>
      <c r="U32" s="68"/>
      <c r="V32" s="69"/>
      <c r="W32" s="69"/>
      <c r="X32" s="70"/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</row>
    <row r="33" spans="3:28" ht="30" customHeight="1" x14ac:dyDescent="0.3">
      <c r="C33" s="645" t="s">
        <v>86</v>
      </c>
      <c r="D33" s="645"/>
      <c r="E33" s="56"/>
      <c r="F33" s="57"/>
      <c r="G33" s="57"/>
      <c r="H33" s="58"/>
      <c r="I33" s="59"/>
      <c r="J33" s="60"/>
      <c r="K33" s="60"/>
      <c r="L33" s="61"/>
      <c r="M33" s="62"/>
      <c r="N33" s="63"/>
      <c r="O33" s="63"/>
      <c r="P33" s="64"/>
      <c r="Q33" s="71"/>
      <c r="R33" s="72"/>
      <c r="S33" s="72"/>
      <c r="T33" s="73"/>
      <c r="U33" s="68"/>
      <c r="V33" s="69"/>
      <c r="W33" s="69"/>
      <c r="X33" s="70"/>
      <c r="Y33" s="33">
        <f t="shared" si="1"/>
        <v>0</v>
      </c>
      <c r="Z33" s="33">
        <f t="shared" si="1"/>
        <v>0</v>
      </c>
      <c r="AA33" s="33">
        <f t="shared" si="1"/>
        <v>0</v>
      </c>
      <c r="AB33" s="33">
        <f t="shared" si="1"/>
        <v>0</v>
      </c>
    </row>
    <row r="34" spans="3:28" ht="30" customHeight="1" x14ac:dyDescent="0.3">
      <c r="C34" s="645" t="s">
        <v>84</v>
      </c>
      <c r="D34" s="645"/>
      <c r="E34" s="74"/>
      <c r="F34" s="75"/>
      <c r="G34" s="75"/>
      <c r="H34" s="58"/>
      <c r="I34" s="59"/>
      <c r="J34" s="60"/>
      <c r="K34" s="60"/>
      <c r="L34" s="61"/>
      <c r="M34" s="62"/>
      <c r="N34" s="63"/>
      <c r="O34" s="63"/>
      <c r="P34" s="64"/>
      <c r="Q34" s="65"/>
      <c r="R34" s="66"/>
      <c r="S34" s="66"/>
      <c r="T34" s="67"/>
      <c r="U34" s="68"/>
      <c r="V34" s="69"/>
      <c r="W34" s="69"/>
      <c r="X34" s="70"/>
      <c r="Y34" s="33">
        <f t="shared" si="1"/>
        <v>0</v>
      </c>
      <c r="Z34" s="33">
        <f t="shared" si="1"/>
        <v>0</v>
      </c>
      <c r="AA34" s="33">
        <f t="shared" si="1"/>
        <v>0</v>
      </c>
      <c r="AB34" s="33">
        <f t="shared" si="1"/>
        <v>0</v>
      </c>
    </row>
    <row r="35" spans="3:28" ht="30" customHeight="1" x14ac:dyDescent="0.3">
      <c r="C35" s="645" t="s">
        <v>85</v>
      </c>
      <c r="D35" s="645"/>
      <c r="E35" s="56"/>
      <c r="F35" s="57"/>
      <c r="G35" s="57"/>
      <c r="H35" s="76"/>
      <c r="I35" s="77"/>
      <c r="J35" s="78"/>
      <c r="K35" s="78"/>
      <c r="L35" s="79"/>
      <c r="M35" s="80"/>
      <c r="N35" s="81"/>
      <c r="O35" s="81"/>
      <c r="P35" s="82"/>
      <c r="Q35" s="65"/>
      <c r="R35" s="66"/>
      <c r="S35" s="66"/>
      <c r="T35" s="67"/>
      <c r="U35" s="68"/>
      <c r="V35" s="69"/>
      <c r="W35" s="69"/>
      <c r="X35" s="70"/>
      <c r="Y35" s="33">
        <f t="shared" si="1"/>
        <v>0</v>
      </c>
      <c r="Z35" s="33">
        <f t="shared" si="1"/>
        <v>0</v>
      </c>
      <c r="AA35" s="33">
        <f t="shared" si="1"/>
        <v>0</v>
      </c>
      <c r="AB35" s="33">
        <f t="shared" si="1"/>
        <v>0</v>
      </c>
    </row>
    <row r="36" spans="3:28" ht="30" customHeight="1" thickBot="1" x14ac:dyDescent="0.35">
      <c r="C36" s="645" t="s">
        <v>93</v>
      </c>
      <c r="D36" s="645"/>
      <c r="E36" s="120"/>
      <c r="F36" s="121"/>
      <c r="G36" s="121"/>
      <c r="H36" s="122"/>
      <c r="I36" s="123"/>
      <c r="J36" s="124"/>
      <c r="K36" s="124"/>
      <c r="L36" s="125"/>
      <c r="M36" s="126"/>
      <c r="N36" s="127"/>
      <c r="O36" s="127"/>
      <c r="P36" s="128"/>
      <c r="Q36" s="129"/>
      <c r="R36" s="130"/>
      <c r="S36" s="130"/>
      <c r="T36" s="131"/>
      <c r="U36" s="132"/>
      <c r="V36" s="133"/>
      <c r="W36" s="133"/>
      <c r="X36" s="134"/>
      <c r="Y36" s="34">
        <f t="shared" si="1"/>
        <v>0</v>
      </c>
      <c r="Z36" s="34">
        <f t="shared" si="1"/>
        <v>0</v>
      </c>
      <c r="AA36" s="34">
        <f t="shared" si="1"/>
        <v>0</v>
      </c>
      <c r="AB36" s="34">
        <f t="shared" si="1"/>
        <v>0</v>
      </c>
    </row>
    <row r="37" spans="3:28" ht="30" customHeight="1" x14ac:dyDescent="0.3">
      <c r="C37" s="645" t="s">
        <v>81</v>
      </c>
      <c r="D37" s="645"/>
      <c r="E37" s="104"/>
      <c r="F37" s="105"/>
      <c r="G37" s="105"/>
      <c r="H37" s="106"/>
      <c r="I37" s="107"/>
      <c r="J37" s="108"/>
      <c r="K37" s="108"/>
      <c r="L37" s="109"/>
      <c r="M37" s="110"/>
      <c r="N37" s="111"/>
      <c r="O37" s="111"/>
      <c r="P37" s="112"/>
      <c r="Q37" s="113"/>
      <c r="R37" s="114"/>
      <c r="S37" s="114"/>
      <c r="T37" s="115"/>
      <c r="U37" s="116"/>
      <c r="V37" s="117"/>
      <c r="W37" s="117"/>
      <c r="X37" s="118"/>
      <c r="Y37" s="119">
        <f t="shared" ref="Y37:Y43" si="7">E37+I37+M37+Q37+U37</f>
        <v>0</v>
      </c>
      <c r="Z37" s="119">
        <f t="shared" ref="Z37:Z43" si="8">F37+J37+N37+R37+V37</f>
        <v>0</v>
      </c>
      <c r="AA37" s="119">
        <f t="shared" ref="AA37:AA43" si="9">G37+K37+O37+S37+W37</f>
        <v>0</v>
      </c>
      <c r="AB37" s="119">
        <f t="shared" ref="AB37:AB43" si="10">H37+L37+P37+T37+X37</f>
        <v>0</v>
      </c>
    </row>
    <row r="38" spans="3:28" ht="30" customHeight="1" x14ac:dyDescent="0.3">
      <c r="C38" s="645" t="s">
        <v>80</v>
      </c>
      <c r="D38" s="645"/>
      <c r="E38" s="56"/>
      <c r="F38" s="57"/>
      <c r="G38" s="57"/>
      <c r="H38" s="58"/>
      <c r="I38" s="59"/>
      <c r="J38" s="60"/>
      <c r="K38" s="60"/>
      <c r="L38" s="61"/>
      <c r="M38" s="62"/>
      <c r="N38" s="63"/>
      <c r="O38" s="63"/>
      <c r="P38" s="64"/>
      <c r="Q38" s="65"/>
      <c r="R38" s="66"/>
      <c r="S38" s="66"/>
      <c r="T38" s="67"/>
      <c r="U38" s="68"/>
      <c r="V38" s="69"/>
      <c r="W38" s="69"/>
      <c r="X38" s="70"/>
      <c r="Y38" s="33">
        <f t="shared" si="7"/>
        <v>0</v>
      </c>
      <c r="Z38" s="33">
        <f t="shared" si="8"/>
        <v>0</v>
      </c>
      <c r="AA38" s="33">
        <f t="shared" si="9"/>
        <v>0</v>
      </c>
      <c r="AB38" s="33">
        <f t="shared" si="10"/>
        <v>0</v>
      </c>
    </row>
    <row r="39" spans="3:28" ht="30" customHeight="1" x14ac:dyDescent="0.3">
      <c r="C39" s="645" t="s">
        <v>94</v>
      </c>
      <c r="D39" s="645"/>
      <c r="E39" s="56"/>
      <c r="F39" s="57"/>
      <c r="G39" s="57"/>
      <c r="H39" s="58"/>
      <c r="I39" s="59"/>
      <c r="J39" s="60"/>
      <c r="K39" s="60"/>
      <c r="L39" s="61"/>
      <c r="M39" s="62"/>
      <c r="N39" s="63"/>
      <c r="O39" s="63"/>
      <c r="P39" s="64"/>
      <c r="Q39" s="71"/>
      <c r="R39" s="72"/>
      <c r="S39" s="72"/>
      <c r="T39" s="73"/>
      <c r="U39" s="68"/>
      <c r="V39" s="69"/>
      <c r="W39" s="69"/>
      <c r="X39" s="70"/>
      <c r="Y39" s="33">
        <f t="shared" si="7"/>
        <v>0</v>
      </c>
      <c r="Z39" s="33">
        <f t="shared" si="8"/>
        <v>0</v>
      </c>
      <c r="AA39" s="33">
        <f t="shared" si="9"/>
        <v>0</v>
      </c>
      <c r="AB39" s="33">
        <f t="shared" si="10"/>
        <v>0</v>
      </c>
    </row>
    <row r="40" spans="3:28" ht="30" customHeight="1" x14ac:dyDescent="0.3">
      <c r="C40" s="643" t="s">
        <v>96</v>
      </c>
      <c r="D40" s="644"/>
      <c r="E40" s="56"/>
      <c r="F40" s="57"/>
      <c r="G40" s="57"/>
      <c r="H40" s="58"/>
      <c r="I40" s="59"/>
      <c r="J40" s="60"/>
      <c r="K40" s="60"/>
      <c r="L40" s="61"/>
      <c r="M40" s="62"/>
      <c r="N40" s="63"/>
      <c r="O40" s="63"/>
      <c r="P40" s="64"/>
      <c r="Q40" s="71"/>
      <c r="R40" s="72"/>
      <c r="S40" s="72"/>
      <c r="T40" s="73"/>
      <c r="U40" s="68"/>
      <c r="V40" s="69"/>
      <c r="W40" s="69"/>
      <c r="X40" s="70"/>
      <c r="Y40" s="33">
        <f t="shared" si="7"/>
        <v>0</v>
      </c>
      <c r="Z40" s="33">
        <f t="shared" si="8"/>
        <v>0</v>
      </c>
      <c r="AA40" s="33">
        <f t="shared" si="9"/>
        <v>0</v>
      </c>
      <c r="AB40" s="33">
        <f t="shared" si="10"/>
        <v>0</v>
      </c>
    </row>
    <row r="41" spans="3:28" ht="30" customHeight="1" x14ac:dyDescent="0.3">
      <c r="C41" s="643" t="s">
        <v>95</v>
      </c>
      <c r="D41" s="644"/>
      <c r="E41" s="74"/>
      <c r="F41" s="75"/>
      <c r="G41" s="75"/>
      <c r="H41" s="58"/>
      <c r="I41" s="59"/>
      <c r="J41" s="60"/>
      <c r="K41" s="60"/>
      <c r="L41" s="61"/>
      <c r="M41" s="62"/>
      <c r="N41" s="63"/>
      <c r="O41" s="63"/>
      <c r="P41" s="64"/>
      <c r="Q41" s="65"/>
      <c r="R41" s="66"/>
      <c r="S41" s="66"/>
      <c r="T41" s="67"/>
      <c r="U41" s="68"/>
      <c r="V41" s="69"/>
      <c r="W41" s="69"/>
      <c r="X41" s="70"/>
      <c r="Y41" s="33">
        <f t="shared" si="7"/>
        <v>0</v>
      </c>
      <c r="Z41" s="33">
        <f t="shared" si="8"/>
        <v>0</v>
      </c>
      <c r="AA41" s="33">
        <f t="shared" si="9"/>
        <v>0</v>
      </c>
      <c r="AB41" s="33">
        <f t="shared" si="10"/>
        <v>0</v>
      </c>
    </row>
    <row r="42" spans="3:28" ht="30" customHeight="1" x14ac:dyDescent="0.3">
      <c r="C42" s="643" t="s">
        <v>34</v>
      </c>
      <c r="D42" s="644"/>
      <c r="E42" s="56"/>
      <c r="F42" s="57"/>
      <c r="G42" s="57"/>
      <c r="H42" s="76"/>
      <c r="I42" s="77"/>
      <c r="J42" s="78"/>
      <c r="K42" s="78"/>
      <c r="L42" s="79"/>
      <c r="M42" s="80"/>
      <c r="N42" s="81"/>
      <c r="O42" s="81"/>
      <c r="P42" s="82"/>
      <c r="Q42" s="65"/>
      <c r="R42" s="66"/>
      <c r="S42" s="66"/>
      <c r="T42" s="67"/>
      <c r="U42" s="68">
        <v>0.5</v>
      </c>
      <c r="V42" s="69">
        <v>0.5</v>
      </c>
      <c r="W42" s="69">
        <v>0.5</v>
      </c>
      <c r="X42" s="70">
        <v>0.5</v>
      </c>
      <c r="Y42" s="33">
        <f t="shared" si="7"/>
        <v>0.5</v>
      </c>
      <c r="Z42" s="33">
        <f t="shared" si="8"/>
        <v>0.5</v>
      </c>
      <c r="AA42" s="33">
        <f t="shared" si="9"/>
        <v>0.5</v>
      </c>
      <c r="AB42" s="33">
        <f t="shared" si="10"/>
        <v>0.5</v>
      </c>
    </row>
    <row r="43" spans="3:28" ht="30" customHeight="1" thickBot="1" x14ac:dyDescent="0.35">
      <c r="C43" s="643" t="s">
        <v>56</v>
      </c>
      <c r="D43" s="644"/>
      <c r="E43" s="120"/>
      <c r="F43" s="121"/>
      <c r="G43" s="121"/>
      <c r="H43" s="122"/>
      <c r="I43" s="123"/>
      <c r="J43" s="124"/>
      <c r="K43" s="124"/>
      <c r="L43" s="125"/>
      <c r="M43" s="126"/>
      <c r="N43" s="127"/>
      <c r="O43" s="127"/>
      <c r="P43" s="128"/>
      <c r="Q43" s="440">
        <v>1</v>
      </c>
      <c r="R43" s="441">
        <v>1</v>
      </c>
      <c r="S43" s="441">
        <v>1</v>
      </c>
      <c r="T43" s="442">
        <v>1</v>
      </c>
      <c r="U43" s="132"/>
      <c r="V43" s="133"/>
      <c r="W43" s="133"/>
      <c r="X43" s="134"/>
      <c r="Y43" s="34">
        <f t="shared" si="7"/>
        <v>1</v>
      </c>
      <c r="Z43" s="34">
        <f t="shared" si="8"/>
        <v>1</v>
      </c>
      <c r="AA43" s="34">
        <f t="shared" si="9"/>
        <v>1</v>
      </c>
      <c r="AB43" s="34">
        <f t="shared" si="10"/>
        <v>1</v>
      </c>
    </row>
    <row r="44" spans="3:28" ht="30" customHeight="1" x14ac:dyDescent="0.3">
      <c r="C44" s="643" t="s">
        <v>102</v>
      </c>
      <c r="D44" s="644"/>
      <c r="E44" s="104"/>
      <c r="F44" s="105"/>
      <c r="G44" s="105"/>
      <c r="H44" s="106"/>
      <c r="I44" s="107"/>
      <c r="J44" s="108"/>
      <c r="K44" s="108"/>
      <c r="L44" s="109"/>
      <c r="M44" s="110"/>
      <c r="N44" s="111"/>
      <c r="O44" s="111"/>
      <c r="P44" s="112"/>
      <c r="Q44" s="113"/>
      <c r="R44" s="114"/>
      <c r="S44" s="114"/>
      <c r="T44" s="115"/>
      <c r="U44" s="116"/>
      <c r="V44" s="117"/>
      <c r="W44" s="117"/>
      <c r="X44" s="118"/>
      <c r="Y44" s="119">
        <f t="shared" ref="Y44:Y51" si="11">E44+I44+M44+Q44+U44</f>
        <v>0</v>
      </c>
      <c r="Z44" s="119">
        <f t="shared" ref="Z44:Z51" si="12">F44+J44+N44+R44+V44</f>
        <v>0</v>
      </c>
      <c r="AA44" s="119">
        <f t="shared" ref="AA44:AA51" si="13">G44+K44+O44+S44+W44</f>
        <v>0</v>
      </c>
      <c r="AB44" s="119">
        <f t="shared" ref="AB44:AB51" si="14">H44+L44+P44+T44+X44</f>
        <v>0</v>
      </c>
    </row>
    <row r="45" spans="3:28" ht="30" customHeight="1" x14ac:dyDescent="0.3">
      <c r="C45" s="643" t="s">
        <v>97</v>
      </c>
      <c r="D45" s="644"/>
      <c r="E45" s="56"/>
      <c r="F45" s="57"/>
      <c r="G45" s="57"/>
      <c r="H45" s="58"/>
      <c r="I45" s="59"/>
      <c r="J45" s="60"/>
      <c r="K45" s="60"/>
      <c r="L45" s="61"/>
      <c r="M45" s="62"/>
      <c r="N45" s="63"/>
      <c r="O45" s="63"/>
      <c r="P45" s="64"/>
      <c r="Q45" s="65"/>
      <c r="R45" s="66"/>
      <c r="S45" s="66"/>
      <c r="T45" s="67"/>
      <c r="U45" s="68"/>
      <c r="V45" s="69"/>
      <c r="W45" s="69"/>
      <c r="X45" s="70"/>
      <c r="Y45" s="33">
        <f t="shared" si="11"/>
        <v>0</v>
      </c>
      <c r="Z45" s="33">
        <f t="shared" si="12"/>
        <v>0</v>
      </c>
      <c r="AA45" s="33">
        <f t="shared" si="13"/>
        <v>0</v>
      </c>
      <c r="AB45" s="33">
        <f t="shared" si="14"/>
        <v>0</v>
      </c>
    </row>
    <row r="46" spans="3:28" ht="30" customHeight="1" x14ac:dyDescent="0.3">
      <c r="C46" s="643" t="s">
        <v>98</v>
      </c>
      <c r="D46" s="644"/>
      <c r="E46" s="56"/>
      <c r="F46" s="57"/>
      <c r="G46" s="57"/>
      <c r="H46" s="58"/>
      <c r="I46" s="59"/>
      <c r="J46" s="60"/>
      <c r="K46" s="60"/>
      <c r="L46" s="61"/>
      <c r="M46" s="62"/>
      <c r="N46" s="63"/>
      <c r="O46" s="63"/>
      <c r="P46" s="64"/>
      <c r="Q46" s="71"/>
      <c r="R46" s="72"/>
      <c r="S46" s="72"/>
      <c r="T46" s="73"/>
      <c r="U46" s="68"/>
      <c r="V46" s="69"/>
      <c r="W46" s="69"/>
      <c r="X46" s="70"/>
      <c r="Y46" s="33">
        <f t="shared" si="11"/>
        <v>0</v>
      </c>
      <c r="Z46" s="33">
        <f t="shared" si="12"/>
        <v>0</v>
      </c>
      <c r="AA46" s="33">
        <f t="shared" si="13"/>
        <v>0</v>
      </c>
      <c r="AB46" s="33">
        <f t="shared" si="14"/>
        <v>0</v>
      </c>
    </row>
    <row r="47" spans="3:28" ht="30" customHeight="1" x14ac:dyDescent="0.3">
      <c r="C47" s="643" t="s">
        <v>101</v>
      </c>
      <c r="D47" s="644"/>
      <c r="E47" s="56"/>
      <c r="F47" s="57"/>
      <c r="G47" s="57"/>
      <c r="H47" s="58"/>
      <c r="I47" s="59"/>
      <c r="J47" s="60"/>
      <c r="K47" s="60"/>
      <c r="L47" s="61"/>
      <c r="M47" s="62"/>
      <c r="N47" s="63"/>
      <c r="O47" s="63"/>
      <c r="P47" s="64"/>
      <c r="Q47" s="71"/>
      <c r="R47" s="72"/>
      <c r="S47" s="72"/>
      <c r="T47" s="73"/>
      <c r="U47" s="68"/>
      <c r="V47" s="69"/>
      <c r="W47" s="69"/>
      <c r="X47" s="70"/>
      <c r="Y47" s="33">
        <f t="shared" si="11"/>
        <v>0</v>
      </c>
      <c r="Z47" s="33">
        <f t="shared" si="12"/>
        <v>0</v>
      </c>
      <c r="AA47" s="33">
        <f t="shared" si="13"/>
        <v>0</v>
      </c>
      <c r="AB47" s="33">
        <f t="shared" si="14"/>
        <v>0</v>
      </c>
    </row>
    <row r="48" spans="3:28" ht="30" customHeight="1" x14ac:dyDescent="0.3">
      <c r="C48" s="643" t="s">
        <v>99</v>
      </c>
      <c r="D48" s="644"/>
      <c r="E48" s="74"/>
      <c r="F48" s="75"/>
      <c r="G48" s="75"/>
      <c r="H48" s="58"/>
      <c r="I48" s="59"/>
      <c r="J48" s="60"/>
      <c r="K48" s="60"/>
      <c r="L48" s="61"/>
      <c r="M48" s="62"/>
      <c r="N48" s="63"/>
      <c r="O48" s="63"/>
      <c r="P48" s="64"/>
      <c r="Q48" s="65"/>
      <c r="R48" s="66"/>
      <c r="S48" s="66"/>
      <c r="T48" s="67"/>
      <c r="U48" s="68"/>
      <c r="V48" s="69"/>
      <c r="W48" s="69"/>
      <c r="X48" s="70"/>
      <c r="Y48" s="33">
        <f t="shared" si="11"/>
        <v>0</v>
      </c>
      <c r="Z48" s="33">
        <f t="shared" si="12"/>
        <v>0</v>
      </c>
      <c r="AA48" s="33">
        <f t="shared" si="13"/>
        <v>0</v>
      </c>
      <c r="AB48" s="33">
        <f t="shared" si="14"/>
        <v>0</v>
      </c>
    </row>
    <row r="49" spans="3:28" ht="30" customHeight="1" x14ac:dyDescent="0.3">
      <c r="C49" s="643" t="s">
        <v>82</v>
      </c>
      <c r="D49" s="644"/>
      <c r="E49" s="56"/>
      <c r="F49" s="57"/>
      <c r="G49" s="57"/>
      <c r="H49" s="76"/>
      <c r="I49" s="77"/>
      <c r="J49" s="78"/>
      <c r="K49" s="78"/>
      <c r="L49" s="79"/>
      <c r="M49" s="80"/>
      <c r="N49" s="81"/>
      <c r="O49" s="81"/>
      <c r="P49" s="82"/>
      <c r="Q49" s="65"/>
      <c r="R49" s="66"/>
      <c r="S49" s="66"/>
      <c r="T49" s="67"/>
      <c r="U49" s="68"/>
      <c r="V49" s="69"/>
      <c r="W49" s="69"/>
      <c r="X49" s="70"/>
      <c r="Y49" s="33">
        <f t="shared" si="11"/>
        <v>0</v>
      </c>
      <c r="Z49" s="33">
        <f t="shared" si="12"/>
        <v>0</v>
      </c>
      <c r="AA49" s="33">
        <f t="shared" si="13"/>
        <v>0</v>
      </c>
      <c r="AB49" s="33">
        <f t="shared" si="14"/>
        <v>0</v>
      </c>
    </row>
    <row r="50" spans="3:28" ht="30" customHeight="1" thickBot="1" x14ac:dyDescent="0.35">
      <c r="C50" s="643" t="s">
        <v>100</v>
      </c>
      <c r="D50" s="644"/>
      <c r="E50" s="120"/>
      <c r="F50" s="121"/>
      <c r="G50" s="121"/>
      <c r="H50" s="122"/>
      <c r="I50" s="123"/>
      <c r="J50" s="124"/>
      <c r="K50" s="124"/>
      <c r="L50" s="125"/>
      <c r="M50" s="126"/>
      <c r="N50" s="127"/>
      <c r="O50" s="127"/>
      <c r="P50" s="128"/>
      <c r="Q50" s="129"/>
      <c r="R50" s="130"/>
      <c r="S50" s="130"/>
      <c r="T50" s="131"/>
      <c r="U50" s="132"/>
      <c r="V50" s="133"/>
      <c r="W50" s="133"/>
      <c r="X50" s="134"/>
      <c r="Y50" s="34">
        <f t="shared" si="11"/>
        <v>0</v>
      </c>
      <c r="Z50" s="34">
        <f t="shared" si="12"/>
        <v>0</v>
      </c>
      <c r="AA50" s="34">
        <f t="shared" si="13"/>
        <v>0</v>
      </c>
      <c r="AB50" s="34">
        <f t="shared" si="14"/>
        <v>0</v>
      </c>
    </row>
    <row r="51" spans="3:28" ht="30" customHeight="1" x14ac:dyDescent="0.3">
      <c r="C51" s="643" t="s">
        <v>57</v>
      </c>
      <c r="D51" s="644"/>
      <c r="E51" s="56"/>
      <c r="F51" s="57"/>
      <c r="G51" s="57"/>
      <c r="H51" s="58"/>
      <c r="I51" s="59"/>
      <c r="J51" s="60"/>
      <c r="K51" s="60"/>
      <c r="L51" s="61"/>
      <c r="M51" s="62"/>
      <c r="N51" s="63"/>
      <c r="O51" s="63"/>
      <c r="P51" s="64"/>
      <c r="Q51" s="71"/>
      <c r="R51" s="72"/>
      <c r="S51" s="72"/>
      <c r="T51" s="73"/>
      <c r="U51" s="68">
        <v>1</v>
      </c>
      <c r="V51" s="69">
        <v>1</v>
      </c>
      <c r="W51" s="69">
        <v>1</v>
      </c>
      <c r="X51" s="70">
        <v>1</v>
      </c>
      <c r="Y51" s="33">
        <f t="shared" si="11"/>
        <v>1</v>
      </c>
      <c r="Z51" s="33">
        <f t="shared" si="12"/>
        <v>1</v>
      </c>
      <c r="AA51" s="33">
        <f t="shared" si="13"/>
        <v>1</v>
      </c>
      <c r="AB51" s="33">
        <f t="shared" si="14"/>
        <v>1</v>
      </c>
    </row>
    <row r="52" spans="3:28" ht="30" customHeight="1" x14ac:dyDescent="0.3">
      <c r="C52" s="602" t="s">
        <v>54</v>
      </c>
      <c r="D52" s="603"/>
      <c r="E52" s="88">
        <f t="shared" ref="E52:X52" si="15">SUM(E28:E51)</f>
        <v>29</v>
      </c>
      <c r="F52" s="89">
        <f t="shared" si="15"/>
        <v>29</v>
      </c>
      <c r="G52" s="89">
        <f t="shared" si="15"/>
        <v>29</v>
      </c>
      <c r="H52" s="90">
        <f t="shared" si="15"/>
        <v>29</v>
      </c>
      <c r="I52" s="91">
        <f t="shared" si="15"/>
        <v>30</v>
      </c>
      <c r="J52" s="92">
        <f t="shared" si="15"/>
        <v>30</v>
      </c>
      <c r="K52" s="92">
        <f t="shared" si="15"/>
        <v>30</v>
      </c>
      <c r="L52" s="93">
        <f t="shared" si="15"/>
        <v>30</v>
      </c>
      <c r="M52" s="94">
        <f t="shared" si="15"/>
        <v>32</v>
      </c>
      <c r="N52" s="95">
        <f t="shared" si="15"/>
        <v>32</v>
      </c>
      <c r="O52" s="95">
        <f t="shared" si="15"/>
        <v>32</v>
      </c>
      <c r="P52" s="96">
        <f t="shared" si="15"/>
        <v>32</v>
      </c>
      <c r="Q52" s="97">
        <f t="shared" si="15"/>
        <v>33</v>
      </c>
      <c r="R52" s="98">
        <f t="shared" si="15"/>
        <v>33</v>
      </c>
      <c r="S52" s="98">
        <f t="shared" si="15"/>
        <v>33</v>
      </c>
      <c r="T52" s="99">
        <f t="shared" si="15"/>
        <v>33</v>
      </c>
      <c r="U52" s="100">
        <f t="shared" si="15"/>
        <v>35</v>
      </c>
      <c r="V52" s="101">
        <f t="shared" si="15"/>
        <v>35</v>
      </c>
      <c r="W52" s="101">
        <f t="shared" si="15"/>
        <v>35</v>
      </c>
      <c r="X52" s="102">
        <f t="shared" si="15"/>
        <v>35</v>
      </c>
      <c r="Y52" s="103">
        <f t="shared" si="1"/>
        <v>159</v>
      </c>
      <c r="Z52" s="103">
        <f t="shared" si="1"/>
        <v>159</v>
      </c>
      <c r="AA52" s="103">
        <f t="shared" si="1"/>
        <v>159</v>
      </c>
      <c r="AB52" s="103">
        <f t="shared" si="1"/>
        <v>159</v>
      </c>
    </row>
    <row r="53" spans="3:28" ht="30" customHeight="1" thickBot="1" x14ac:dyDescent="0.35">
      <c r="C53" s="588" t="s">
        <v>61</v>
      </c>
      <c r="D53" s="589"/>
      <c r="E53" s="22">
        <v>29</v>
      </c>
      <c r="F53" s="12">
        <v>29</v>
      </c>
      <c r="G53" s="12">
        <v>29</v>
      </c>
      <c r="H53" s="23">
        <v>29</v>
      </c>
      <c r="I53" s="19">
        <v>30</v>
      </c>
      <c r="J53" s="13">
        <v>30</v>
      </c>
      <c r="K53" s="13">
        <v>30</v>
      </c>
      <c r="L53" s="25">
        <v>30</v>
      </c>
      <c r="M53" s="30">
        <v>32</v>
      </c>
      <c r="N53" s="14">
        <v>32</v>
      </c>
      <c r="O53" s="14">
        <v>32</v>
      </c>
      <c r="P53" s="31">
        <v>32</v>
      </c>
      <c r="Q53" s="27">
        <v>33</v>
      </c>
      <c r="R53" s="15">
        <v>33</v>
      </c>
      <c r="S53" s="15">
        <v>33</v>
      </c>
      <c r="T53" s="52">
        <v>33</v>
      </c>
      <c r="U53" s="37">
        <v>36</v>
      </c>
      <c r="V53" s="16">
        <v>36</v>
      </c>
      <c r="W53" s="16">
        <v>36</v>
      </c>
      <c r="X53" s="38">
        <v>36</v>
      </c>
      <c r="Y53" s="34">
        <f>E53+I53+M53+Q53+U53</f>
        <v>160</v>
      </c>
      <c r="Z53" s="34">
        <f>F53+J53+N53+R53+V53</f>
        <v>160</v>
      </c>
      <c r="AA53" s="34">
        <f>G53+K53+O53+S53+W53</f>
        <v>160</v>
      </c>
      <c r="AB53" s="34">
        <f>H53+L53+P53+T53+X53</f>
        <v>160</v>
      </c>
    </row>
    <row r="54" spans="3:28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6" spans="3:28" ht="15" thickBot="1" x14ac:dyDescent="0.35"/>
    <row r="57" spans="3:28" ht="15.75" customHeight="1" x14ac:dyDescent="0.3">
      <c r="C57" s="584" t="s">
        <v>0</v>
      </c>
      <c r="D57" s="586" t="s">
        <v>1</v>
      </c>
      <c r="E57" s="584" t="s">
        <v>65</v>
      </c>
      <c r="F57" s="585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  <c r="AA57" s="585"/>
      <c r="AB57" s="576"/>
    </row>
    <row r="58" spans="3:28" ht="16.2" thickBot="1" x14ac:dyDescent="0.35">
      <c r="C58" s="611"/>
      <c r="D58" s="612"/>
      <c r="E58" s="622" t="s">
        <v>2</v>
      </c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623"/>
      <c r="Y58" s="623"/>
      <c r="Z58" s="623"/>
      <c r="AA58" s="623"/>
      <c r="AB58" s="624"/>
    </row>
    <row r="59" spans="3:28" ht="15.6" x14ac:dyDescent="0.3">
      <c r="C59" s="611"/>
      <c r="D59" s="612"/>
      <c r="E59" s="584" t="s">
        <v>3</v>
      </c>
      <c r="F59" s="585"/>
      <c r="G59" s="585"/>
      <c r="H59" s="586"/>
      <c r="I59" s="584" t="s">
        <v>62</v>
      </c>
      <c r="J59" s="585"/>
      <c r="K59" s="585"/>
      <c r="L59" s="576"/>
      <c r="M59" s="647" t="s">
        <v>4</v>
      </c>
      <c r="N59" s="637"/>
      <c r="O59" s="637"/>
      <c r="P59" s="648"/>
      <c r="Q59" s="584" t="s">
        <v>63</v>
      </c>
      <c r="R59" s="585"/>
      <c r="S59" s="585"/>
      <c r="T59" s="576"/>
      <c r="U59" s="587" t="s">
        <v>64</v>
      </c>
      <c r="V59" s="585"/>
      <c r="W59" s="585"/>
      <c r="X59" s="586"/>
      <c r="Y59" s="584" t="s">
        <v>67</v>
      </c>
      <c r="Z59" s="585"/>
      <c r="AA59" s="585"/>
      <c r="AB59" s="576"/>
    </row>
    <row r="60" spans="3:28" ht="34.5" customHeight="1" x14ac:dyDescent="0.3">
      <c r="C60" s="611"/>
      <c r="D60" s="612"/>
      <c r="E60" s="20" t="s">
        <v>5</v>
      </c>
      <c r="F60" s="5" t="s">
        <v>6</v>
      </c>
      <c r="G60" s="5" t="s">
        <v>7</v>
      </c>
      <c r="H60" s="195" t="s">
        <v>8</v>
      </c>
      <c r="I60" s="40" t="s">
        <v>9</v>
      </c>
      <c r="J60" s="6" t="s">
        <v>10</v>
      </c>
      <c r="K60" s="6" t="s">
        <v>11</v>
      </c>
      <c r="L60" s="41" t="s">
        <v>12</v>
      </c>
      <c r="M60" s="419" t="s">
        <v>14</v>
      </c>
      <c r="N60" s="410" t="s">
        <v>15</v>
      </c>
      <c r="O60" s="410" t="s">
        <v>16</v>
      </c>
      <c r="P60" s="420" t="s">
        <v>17</v>
      </c>
      <c r="Q60" s="45" t="s">
        <v>18</v>
      </c>
      <c r="R60" s="8" t="s">
        <v>19</v>
      </c>
      <c r="S60" s="8" t="s">
        <v>20</v>
      </c>
      <c r="T60" s="46" t="s">
        <v>21</v>
      </c>
      <c r="U60" s="44" t="s">
        <v>22</v>
      </c>
      <c r="V60" s="9" t="s">
        <v>23</v>
      </c>
      <c r="W60" s="9" t="s">
        <v>24</v>
      </c>
      <c r="X60" s="229" t="s">
        <v>40</v>
      </c>
      <c r="Y60" s="53" t="s">
        <v>87</v>
      </c>
      <c r="Z60" s="54" t="s">
        <v>88</v>
      </c>
      <c r="AA60" s="54" t="s">
        <v>89</v>
      </c>
      <c r="AB60" s="55" t="s">
        <v>90</v>
      </c>
    </row>
    <row r="61" spans="3:28" ht="31.8" thickBot="1" x14ac:dyDescent="0.35">
      <c r="C61" s="611"/>
      <c r="D61" s="1" t="s">
        <v>68</v>
      </c>
      <c r="E61" s="295">
        <v>35</v>
      </c>
      <c r="F61" s="296">
        <v>35</v>
      </c>
      <c r="G61" s="296">
        <v>35</v>
      </c>
      <c r="H61" s="297">
        <v>35</v>
      </c>
      <c r="I61" s="295">
        <v>35</v>
      </c>
      <c r="J61" s="296">
        <v>35</v>
      </c>
      <c r="K61" s="296">
        <v>35</v>
      </c>
      <c r="L61" s="298">
        <v>35</v>
      </c>
      <c r="M61" s="421">
        <v>35</v>
      </c>
      <c r="N61" s="422">
        <v>35</v>
      </c>
      <c r="O61" s="422">
        <v>35</v>
      </c>
      <c r="P61" s="423">
        <v>35</v>
      </c>
      <c r="Q61" s="295">
        <v>36</v>
      </c>
      <c r="R61" s="296">
        <v>36</v>
      </c>
      <c r="S61" s="296">
        <v>36</v>
      </c>
      <c r="T61" s="298">
        <v>36</v>
      </c>
      <c r="U61" s="299">
        <v>34</v>
      </c>
      <c r="V61" s="296">
        <v>34</v>
      </c>
      <c r="W61" s="296">
        <v>34</v>
      </c>
      <c r="X61" s="297">
        <v>34</v>
      </c>
      <c r="Y61" s="234"/>
      <c r="Z61" s="193"/>
      <c r="AA61" s="193"/>
      <c r="AB61" s="194"/>
    </row>
    <row r="62" spans="3:28" ht="30" customHeight="1" x14ac:dyDescent="0.3">
      <c r="C62" s="575" t="s">
        <v>25</v>
      </c>
      <c r="D62" s="17" t="s">
        <v>26</v>
      </c>
      <c r="E62" s="186">
        <f t="shared" ref="E62:X62" si="16">E6*E$61</f>
        <v>175</v>
      </c>
      <c r="F62" s="187">
        <f t="shared" si="16"/>
        <v>175</v>
      </c>
      <c r="G62" s="187">
        <f t="shared" si="16"/>
        <v>175</v>
      </c>
      <c r="H62" s="196">
        <f t="shared" si="16"/>
        <v>175</v>
      </c>
      <c r="I62" s="203">
        <f t="shared" si="16"/>
        <v>210</v>
      </c>
      <c r="J62" s="188">
        <f t="shared" si="16"/>
        <v>210</v>
      </c>
      <c r="K62" s="188">
        <f t="shared" si="16"/>
        <v>210</v>
      </c>
      <c r="L62" s="204">
        <f t="shared" si="16"/>
        <v>210</v>
      </c>
      <c r="M62" s="424">
        <f t="shared" si="16"/>
        <v>175</v>
      </c>
      <c r="N62" s="425">
        <f t="shared" si="16"/>
        <v>175</v>
      </c>
      <c r="O62" s="425">
        <f t="shared" si="16"/>
        <v>175</v>
      </c>
      <c r="P62" s="426">
        <f t="shared" si="16"/>
        <v>175</v>
      </c>
      <c r="Q62" s="220">
        <f t="shared" si="16"/>
        <v>108</v>
      </c>
      <c r="R62" s="190">
        <f t="shared" si="16"/>
        <v>108</v>
      </c>
      <c r="S62" s="190">
        <f t="shared" si="16"/>
        <v>108</v>
      </c>
      <c r="T62" s="221">
        <f t="shared" si="16"/>
        <v>108</v>
      </c>
      <c r="U62" s="216">
        <f t="shared" si="16"/>
        <v>102</v>
      </c>
      <c r="V62" s="191">
        <f t="shared" si="16"/>
        <v>102</v>
      </c>
      <c r="W62" s="191">
        <f t="shared" si="16"/>
        <v>102</v>
      </c>
      <c r="X62" s="230">
        <f t="shared" si="16"/>
        <v>102</v>
      </c>
      <c r="Y62" s="235">
        <f>E62+I62+M62+Q62+U62</f>
        <v>770</v>
      </c>
      <c r="Z62" s="4">
        <f>F62+J62+N62+R62+V62</f>
        <v>770</v>
      </c>
      <c r="AA62" s="4">
        <f>G62+K62+O62+S62+W62</f>
        <v>770</v>
      </c>
      <c r="AB62" s="192">
        <f>H62+L62+P62+T62+X62</f>
        <v>770</v>
      </c>
    </row>
    <row r="63" spans="3:28" ht="30" customHeight="1" x14ac:dyDescent="0.3">
      <c r="C63" s="575"/>
      <c r="D63" s="17" t="s">
        <v>27</v>
      </c>
      <c r="E63" s="56">
        <f t="shared" ref="E63:X63" si="17">E7*E$61</f>
        <v>105</v>
      </c>
      <c r="F63" s="57">
        <f t="shared" si="17"/>
        <v>105</v>
      </c>
      <c r="G63" s="57">
        <f t="shared" si="17"/>
        <v>105</v>
      </c>
      <c r="H63" s="197">
        <f t="shared" si="17"/>
        <v>105</v>
      </c>
      <c r="I63" s="205">
        <f t="shared" si="17"/>
        <v>105</v>
      </c>
      <c r="J63" s="60">
        <f t="shared" si="17"/>
        <v>105</v>
      </c>
      <c r="K63" s="60">
        <f t="shared" si="17"/>
        <v>105</v>
      </c>
      <c r="L63" s="206">
        <f t="shared" si="17"/>
        <v>105</v>
      </c>
      <c r="M63" s="427">
        <f t="shared" si="17"/>
        <v>70</v>
      </c>
      <c r="N63" s="412">
        <f t="shared" si="17"/>
        <v>70</v>
      </c>
      <c r="O63" s="412">
        <f t="shared" si="17"/>
        <v>70</v>
      </c>
      <c r="P63" s="428">
        <f t="shared" si="17"/>
        <v>70</v>
      </c>
      <c r="Q63" s="222">
        <f t="shared" si="17"/>
        <v>72</v>
      </c>
      <c r="R63" s="72">
        <f t="shared" si="17"/>
        <v>72</v>
      </c>
      <c r="S63" s="72">
        <f t="shared" si="17"/>
        <v>72</v>
      </c>
      <c r="T63" s="223">
        <f t="shared" si="17"/>
        <v>72</v>
      </c>
      <c r="U63" s="217">
        <f t="shared" si="17"/>
        <v>102</v>
      </c>
      <c r="V63" s="69">
        <f t="shared" si="17"/>
        <v>102</v>
      </c>
      <c r="W63" s="69">
        <f t="shared" si="17"/>
        <v>102</v>
      </c>
      <c r="X63" s="231">
        <f t="shared" si="17"/>
        <v>102</v>
      </c>
      <c r="Y63" s="236">
        <f t="shared" ref="Y63:Y108" si="18">E63+I63+M63+Q63+U63</f>
        <v>454</v>
      </c>
      <c r="Z63" s="10">
        <f t="shared" ref="Z63:Z108" si="19">F63+J63+N63+R63+V63</f>
        <v>454</v>
      </c>
      <c r="AA63" s="10">
        <f t="shared" ref="AA63:AA108" si="20">G63+K63+O63+S63+W63</f>
        <v>454</v>
      </c>
      <c r="AB63" s="11">
        <f t="shared" ref="AB63:AB108" si="21">H63+L63+P63+T63+X63</f>
        <v>454</v>
      </c>
    </row>
    <row r="64" spans="3:28" ht="30" customHeight="1" x14ac:dyDescent="0.3">
      <c r="C64" s="575" t="s">
        <v>28</v>
      </c>
      <c r="D64" s="17" t="s">
        <v>29</v>
      </c>
      <c r="E64" s="56">
        <f t="shared" ref="E64:X64" si="22">E8*E$61</f>
        <v>17.5</v>
      </c>
      <c r="F64" s="57">
        <f t="shared" si="22"/>
        <v>17.5</v>
      </c>
      <c r="G64" s="57">
        <f t="shared" si="22"/>
        <v>17.5</v>
      </c>
      <c r="H64" s="197">
        <f t="shared" si="22"/>
        <v>17.5</v>
      </c>
      <c r="I64" s="205">
        <f t="shared" si="22"/>
        <v>17.5</v>
      </c>
      <c r="J64" s="60">
        <f t="shared" si="22"/>
        <v>17.5</v>
      </c>
      <c r="K64" s="60">
        <f t="shared" si="22"/>
        <v>17.5</v>
      </c>
      <c r="L64" s="206">
        <f t="shared" si="22"/>
        <v>17.5</v>
      </c>
      <c r="M64" s="427">
        <f t="shared" si="22"/>
        <v>17.5</v>
      </c>
      <c r="N64" s="412">
        <f t="shared" si="22"/>
        <v>17.5</v>
      </c>
      <c r="O64" s="412">
        <f t="shared" si="22"/>
        <v>17.5</v>
      </c>
      <c r="P64" s="428">
        <f t="shared" si="22"/>
        <v>17.5</v>
      </c>
      <c r="Q64" s="222">
        <f t="shared" si="22"/>
        <v>18</v>
      </c>
      <c r="R64" s="72">
        <f t="shared" si="22"/>
        <v>18</v>
      </c>
      <c r="S64" s="72">
        <f t="shared" si="22"/>
        <v>18</v>
      </c>
      <c r="T64" s="223">
        <f t="shared" si="22"/>
        <v>18</v>
      </c>
      <c r="U64" s="217">
        <f t="shared" si="22"/>
        <v>17</v>
      </c>
      <c r="V64" s="69">
        <f t="shared" si="22"/>
        <v>17</v>
      </c>
      <c r="W64" s="69">
        <f t="shared" si="22"/>
        <v>17</v>
      </c>
      <c r="X64" s="231">
        <f t="shared" si="22"/>
        <v>17</v>
      </c>
      <c r="Y64" s="236">
        <f t="shared" si="18"/>
        <v>87.5</v>
      </c>
      <c r="Z64" s="10">
        <f t="shared" si="19"/>
        <v>87.5</v>
      </c>
      <c r="AA64" s="10">
        <f t="shared" si="20"/>
        <v>87.5</v>
      </c>
      <c r="AB64" s="11">
        <f t="shared" si="21"/>
        <v>87.5</v>
      </c>
    </row>
    <row r="65" spans="3:28" ht="30" customHeight="1" x14ac:dyDescent="0.3">
      <c r="C65" s="575"/>
      <c r="D65" s="17" t="s">
        <v>30</v>
      </c>
      <c r="E65" s="56">
        <f t="shared" ref="E65:X65" si="23">E9*E$61</f>
        <v>17.5</v>
      </c>
      <c r="F65" s="57">
        <f t="shared" si="23"/>
        <v>17.5</v>
      </c>
      <c r="G65" s="57">
        <f t="shared" si="23"/>
        <v>17.5</v>
      </c>
      <c r="H65" s="197">
        <f t="shared" si="23"/>
        <v>17.5</v>
      </c>
      <c r="I65" s="205">
        <f t="shared" si="23"/>
        <v>17.5</v>
      </c>
      <c r="J65" s="60">
        <f t="shared" si="23"/>
        <v>17.5</v>
      </c>
      <c r="K65" s="60">
        <f t="shared" si="23"/>
        <v>17.5</v>
      </c>
      <c r="L65" s="206">
        <f t="shared" si="23"/>
        <v>17.5</v>
      </c>
      <c r="M65" s="427">
        <f t="shared" si="23"/>
        <v>17.5</v>
      </c>
      <c r="N65" s="412">
        <f t="shared" si="23"/>
        <v>17.5</v>
      </c>
      <c r="O65" s="412">
        <f t="shared" si="23"/>
        <v>17.5</v>
      </c>
      <c r="P65" s="428">
        <f t="shared" si="23"/>
        <v>17.5</v>
      </c>
      <c r="Q65" s="222">
        <f t="shared" si="23"/>
        <v>18</v>
      </c>
      <c r="R65" s="72">
        <f t="shared" si="23"/>
        <v>18</v>
      </c>
      <c r="S65" s="72">
        <f t="shared" si="23"/>
        <v>18</v>
      </c>
      <c r="T65" s="224">
        <f t="shared" si="23"/>
        <v>18</v>
      </c>
      <c r="U65" s="217">
        <f t="shared" si="23"/>
        <v>17</v>
      </c>
      <c r="V65" s="69">
        <f t="shared" si="23"/>
        <v>17</v>
      </c>
      <c r="W65" s="69">
        <f t="shared" si="23"/>
        <v>17</v>
      </c>
      <c r="X65" s="231">
        <f t="shared" si="23"/>
        <v>17</v>
      </c>
      <c r="Y65" s="236">
        <f t="shared" si="18"/>
        <v>87.5</v>
      </c>
      <c r="Z65" s="10">
        <f t="shared" si="19"/>
        <v>87.5</v>
      </c>
      <c r="AA65" s="10">
        <f t="shared" si="20"/>
        <v>87.5</v>
      </c>
      <c r="AB65" s="11">
        <f t="shared" si="21"/>
        <v>87.5</v>
      </c>
    </row>
    <row r="66" spans="3:28" ht="30" customHeight="1" x14ac:dyDescent="0.3">
      <c r="C66" s="575" t="s">
        <v>31</v>
      </c>
      <c r="D66" s="17" t="s">
        <v>31</v>
      </c>
      <c r="E66" s="56">
        <f t="shared" ref="E66:X66" si="24">E10*E$61</f>
        <v>105</v>
      </c>
      <c r="F66" s="57">
        <f t="shared" si="24"/>
        <v>105</v>
      </c>
      <c r="G66" s="57">
        <f t="shared" si="24"/>
        <v>105</v>
      </c>
      <c r="H66" s="197">
        <f t="shared" si="24"/>
        <v>105</v>
      </c>
      <c r="I66" s="205">
        <f t="shared" si="24"/>
        <v>105</v>
      </c>
      <c r="J66" s="60">
        <f t="shared" si="24"/>
        <v>105</v>
      </c>
      <c r="K66" s="60">
        <f t="shared" si="24"/>
        <v>105</v>
      </c>
      <c r="L66" s="206">
        <f t="shared" si="24"/>
        <v>105</v>
      </c>
      <c r="M66" s="427">
        <f t="shared" si="24"/>
        <v>105</v>
      </c>
      <c r="N66" s="412">
        <f t="shared" si="24"/>
        <v>105</v>
      </c>
      <c r="O66" s="412">
        <f t="shared" si="24"/>
        <v>105</v>
      </c>
      <c r="P66" s="428">
        <f t="shared" si="24"/>
        <v>105</v>
      </c>
      <c r="Q66" s="222">
        <f t="shared" si="24"/>
        <v>108</v>
      </c>
      <c r="R66" s="72">
        <f t="shared" si="24"/>
        <v>108</v>
      </c>
      <c r="S66" s="72">
        <f t="shared" si="24"/>
        <v>108</v>
      </c>
      <c r="T66" s="223">
        <f t="shared" si="24"/>
        <v>108</v>
      </c>
      <c r="U66" s="217">
        <f t="shared" si="24"/>
        <v>102</v>
      </c>
      <c r="V66" s="69">
        <f t="shared" si="24"/>
        <v>102</v>
      </c>
      <c r="W66" s="69">
        <f t="shared" si="24"/>
        <v>102</v>
      </c>
      <c r="X66" s="231">
        <f t="shared" si="24"/>
        <v>102</v>
      </c>
      <c r="Y66" s="236">
        <f t="shared" si="18"/>
        <v>525</v>
      </c>
      <c r="Z66" s="10">
        <f t="shared" si="19"/>
        <v>525</v>
      </c>
      <c r="AA66" s="10">
        <f t="shared" si="20"/>
        <v>525</v>
      </c>
      <c r="AB66" s="11">
        <f t="shared" si="21"/>
        <v>525</v>
      </c>
    </row>
    <row r="67" spans="3:28" ht="30" customHeight="1" x14ac:dyDescent="0.3">
      <c r="C67" s="575"/>
      <c r="D67" s="17" t="s">
        <v>32</v>
      </c>
      <c r="E67" s="56">
        <f t="shared" ref="E67:X67" si="25">E11*E$61</f>
        <v>0</v>
      </c>
      <c r="F67" s="57">
        <f t="shared" si="25"/>
        <v>0</v>
      </c>
      <c r="G67" s="57">
        <f t="shared" si="25"/>
        <v>0</v>
      </c>
      <c r="H67" s="197">
        <f t="shared" si="25"/>
        <v>0</v>
      </c>
      <c r="I67" s="205">
        <f t="shared" si="25"/>
        <v>0</v>
      </c>
      <c r="J67" s="60">
        <f t="shared" si="25"/>
        <v>0</v>
      </c>
      <c r="K67" s="60">
        <f t="shared" si="25"/>
        <v>0</v>
      </c>
      <c r="L67" s="206">
        <f t="shared" si="25"/>
        <v>0</v>
      </c>
      <c r="M67" s="427">
        <f t="shared" si="25"/>
        <v>0</v>
      </c>
      <c r="N67" s="412">
        <f t="shared" si="25"/>
        <v>0</v>
      </c>
      <c r="O67" s="412">
        <f t="shared" si="25"/>
        <v>0</v>
      </c>
      <c r="P67" s="428">
        <f t="shared" si="25"/>
        <v>0</v>
      </c>
      <c r="Q67" s="222">
        <f t="shared" si="25"/>
        <v>0</v>
      </c>
      <c r="R67" s="72">
        <f t="shared" si="25"/>
        <v>0</v>
      </c>
      <c r="S67" s="72">
        <f t="shared" si="25"/>
        <v>0</v>
      </c>
      <c r="T67" s="223">
        <f t="shared" si="25"/>
        <v>0</v>
      </c>
      <c r="U67" s="218">
        <f t="shared" si="25"/>
        <v>34</v>
      </c>
      <c r="V67" s="85">
        <f t="shared" si="25"/>
        <v>34</v>
      </c>
      <c r="W67" s="85">
        <f t="shared" si="25"/>
        <v>34</v>
      </c>
      <c r="X67" s="232">
        <f t="shared" si="25"/>
        <v>34</v>
      </c>
      <c r="Y67" s="236">
        <f t="shared" si="18"/>
        <v>34</v>
      </c>
      <c r="Z67" s="10">
        <f t="shared" si="19"/>
        <v>34</v>
      </c>
      <c r="AA67" s="10">
        <f t="shared" si="20"/>
        <v>34</v>
      </c>
      <c r="AB67" s="11">
        <f t="shared" si="21"/>
        <v>34</v>
      </c>
    </row>
    <row r="68" spans="3:28" ht="30" customHeight="1" x14ac:dyDescent="0.3">
      <c r="C68" s="575" t="s">
        <v>33</v>
      </c>
      <c r="D68" s="17" t="s">
        <v>66</v>
      </c>
      <c r="E68" s="56">
        <f t="shared" ref="E68:X68" si="26">E12*E$61</f>
        <v>70</v>
      </c>
      <c r="F68" s="57">
        <f t="shared" si="26"/>
        <v>70</v>
      </c>
      <c r="G68" s="57">
        <f t="shared" si="26"/>
        <v>70</v>
      </c>
      <c r="H68" s="197">
        <f t="shared" si="26"/>
        <v>70</v>
      </c>
      <c r="I68" s="205">
        <f t="shared" si="26"/>
        <v>70</v>
      </c>
      <c r="J68" s="60">
        <f t="shared" si="26"/>
        <v>70</v>
      </c>
      <c r="K68" s="60">
        <f t="shared" si="26"/>
        <v>70</v>
      </c>
      <c r="L68" s="206">
        <f t="shared" si="26"/>
        <v>70</v>
      </c>
      <c r="M68" s="427">
        <f t="shared" si="26"/>
        <v>70</v>
      </c>
      <c r="N68" s="412">
        <f t="shared" si="26"/>
        <v>70</v>
      </c>
      <c r="O68" s="412">
        <f t="shared" si="26"/>
        <v>70</v>
      </c>
      <c r="P68" s="428">
        <f t="shared" si="26"/>
        <v>70</v>
      </c>
      <c r="Q68" s="222">
        <f t="shared" si="26"/>
        <v>72</v>
      </c>
      <c r="R68" s="72">
        <f t="shared" si="26"/>
        <v>72</v>
      </c>
      <c r="S68" s="72">
        <f t="shared" si="26"/>
        <v>72</v>
      </c>
      <c r="T68" s="223">
        <f t="shared" si="26"/>
        <v>72</v>
      </c>
      <c r="U68" s="217">
        <f t="shared" si="26"/>
        <v>102</v>
      </c>
      <c r="V68" s="69">
        <f t="shared" si="26"/>
        <v>102</v>
      </c>
      <c r="W68" s="69">
        <f t="shared" si="26"/>
        <v>102</v>
      </c>
      <c r="X68" s="231">
        <f t="shared" si="26"/>
        <v>102</v>
      </c>
      <c r="Y68" s="236">
        <f t="shared" si="18"/>
        <v>384</v>
      </c>
      <c r="Z68" s="10">
        <f t="shared" si="19"/>
        <v>384</v>
      </c>
      <c r="AA68" s="10">
        <f t="shared" si="20"/>
        <v>384</v>
      </c>
      <c r="AB68" s="11">
        <f t="shared" si="21"/>
        <v>384</v>
      </c>
    </row>
    <row r="69" spans="3:28" ht="30" customHeight="1" x14ac:dyDescent="0.3">
      <c r="C69" s="575"/>
      <c r="D69" s="17" t="s">
        <v>34</v>
      </c>
      <c r="E69" s="56">
        <f t="shared" ref="E69:X69" si="27">E13*E$61</f>
        <v>0</v>
      </c>
      <c r="F69" s="57">
        <f t="shared" si="27"/>
        <v>0</v>
      </c>
      <c r="G69" s="57">
        <f t="shared" si="27"/>
        <v>0</v>
      </c>
      <c r="H69" s="197">
        <f t="shared" si="27"/>
        <v>0</v>
      </c>
      <c r="I69" s="205">
        <f t="shared" si="27"/>
        <v>35</v>
      </c>
      <c r="J69" s="60">
        <f t="shared" si="27"/>
        <v>35</v>
      </c>
      <c r="K69" s="60">
        <f t="shared" si="27"/>
        <v>35</v>
      </c>
      <c r="L69" s="206">
        <f t="shared" si="27"/>
        <v>35</v>
      </c>
      <c r="M69" s="427">
        <f t="shared" si="27"/>
        <v>35</v>
      </c>
      <c r="N69" s="412">
        <f t="shared" si="27"/>
        <v>35</v>
      </c>
      <c r="O69" s="412">
        <f t="shared" si="27"/>
        <v>35</v>
      </c>
      <c r="P69" s="428">
        <f t="shared" si="27"/>
        <v>35</v>
      </c>
      <c r="Q69" s="222">
        <f t="shared" si="27"/>
        <v>36</v>
      </c>
      <c r="R69" s="72">
        <f t="shared" si="27"/>
        <v>36</v>
      </c>
      <c r="S69" s="72">
        <f t="shared" si="27"/>
        <v>36</v>
      </c>
      <c r="T69" s="223">
        <f t="shared" si="27"/>
        <v>36</v>
      </c>
      <c r="U69" s="217">
        <f t="shared" si="27"/>
        <v>34</v>
      </c>
      <c r="V69" s="69">
        <f t="shared" si="27"/>
        <v>34</v>
      </c>
      <c r="W69" s="69">
        <f t="shared" si="27"/>
        <v>34</v>
      </c>
      <c r="X69" s="231">
        <f t="shared" si="27"/>
        <v>34</v>
      </c>
      <c r="Y69" s="236">
        <f t="shared" si="18"/>
        <v>140</v>
      </c>
      <c r="Z69" s="10">
        <f t="shared" si="19"/>
        <v>140</v>
      </c>
      <c r="AA69" s="10">
        <f t="shared" si="20"/>
        <v>140</v>
      </c>
      <c r="AB69" s="11">
        <f t="shared" si="21"/>
        <v>140</v>
      </c>
    </row>
    <row r="70" spans="3:28" ht="30" customHeight="1" x14ac:dyDescent="0.3">
      <c r="C70" s="575"/>
      <c r="D70" s="17" t="s">
        <v>35</v>
      </c>
      <c r="E70" s="56">
        <f t="shared" ref="E70:X70" si="28">E14*E$61</f>
        <v>35</v>
      </c>
      <c r="F70" s="57">
        <f t="shared" si="28"/>
        <v>35</v>
      </c>
      <c r="G70" s="57">
        <f t="shared" si="28"/>
        <v>35</v>
      </c>
      <c r="H70" s="197">
        <f t="shared" si="28"/>
        <v>35</v>
      </c>
      <c r="I70" s="205">
        <f t="shared" si="28"/>
        <v>35</v>
      </c>
      <c r="J70" s="60">
        <f t="shared" si="28"/>
        <v>35</v>
      </c>
      <c r="K70" s="60">
        <f t="shared" si="28"/>
        <v>35</v>
      </c>
      <c r="L70" s="206">
        <f t="shared" si="28"/>
        <v>35</v>
      </c>
      <c r="M70" s="427">
        <f t="shared" si="28"/>
        <v>70</v>
      </c>
      <c r="N70" s="412">
        <f t="shared" si="28"/>
        <v>70</v>
      </c>
      <c r="O70" s="412">
        <f t="shared" si="28"/>
        <v>70</v>
      </c>
      <c r="P70" s="428">
        <f t="shared" si="28"/>
        <v>70</v>
      </c>
      <c r="Q70" s="222">
        <f t="shared" si="28"/>
        <v>72</v>
      </c>
      <c r="R70" s="72">
        <f t="shared" si="28"/>
        <v>72</v>
      </c>
      <c r="S70" s="72">
        <f t="shared" si="28"/>
        <v>72</v>
      </c>
      <c r="T70" s="223">
        <f t="shared" si="28"/>
        <v>72</v>
      </c>
      <c r="U70" s="217">
        <f t="shared" si="28"/>
        <v>68</v>
      </c>
      <c r="V70" s="69">
        <f t="shared" si="28"/>
        <v>68</v>
      </c>
      <c r="W70" s="69">
        <f t="shared" si="28"/>
        <v>68</v>
      </c>
      <c r="X70" s="231">
        <f t="shared" si="28"/>
        <v>68</v>
      </c>
      <c r="Y70" s="236">
        <f t="shared" si="18"/>
        <v>280</v>
      </c>
      <c r="Z70" s="10">
        <f t="shared" si="19"/>
        <v>280</v>
      </c>
      <c r="AA70" s="10">
        <f t="shared" si="20"/>
        <v>280</v>
      </c>
      <c r="AB70" s="11">
        <f t="shared" si="21"/>
        <v>280</v>
      </c>
    </row>
    <row r="71" spans="3:28" ht="30" customHeight="1" x14ac:dyDescent="0.3">
      <c r="C71" s="575" t="s">
        <v>36</v>
      </c>
      <c r="D71" s="17" t="s">
        <v>37</v>
      </c>
      <c r="E71" s="56">
        <f t="shared" ref="E71:X71" si="29">E15*E$61</f>
        <v>175</v>
      </c>
      <c r="F71" s="57">
        <f t="shared" si="29"/>
        <v>175</v>
      </c>
      <c r="G71" s="57">
        <f t="shared" si="29"/>
        <v>175</v>
      </c>
      <c r="H71" s="197">
        <f t="shared" si="29"/>
        <v>175</v>
      </c>
      <c r="I71" s="205">
        <f t="shared" si="29"/>
        <v>175</v>
      </c>
      <c r="J71" s="60">
        <f t="shared" si="29"/>
        <v>175</v>
      </c>
      <c r="K71" s="60">
        <f t="shared" si="29"/>
        <v>175</v>
      </c>
      <c r="L71" s="206">
        <f t="shared" si="29"/>
        <v>175</v>
      </c>
      <c r="M71" s="427">
        <f t="shared" si="29"/>
        <v>0</v>
      </c>
      <c r="N71" s="412">
        <f t="shared" si="29"/>
        <v>0</v>
      </c>
      <c r="O71" s="412">
        <f t="shared" si="29"/>
        <v>0</v>
      </c>
      <c r="P71" s="428">
        <f t="shared" si="29"/>
        <v>0</v>
      </c>
      <c r="Q71" s="222">
        <f t="shared" si="29"/>
        <v>0</v>
      </c>
      <c r="R71" s="72">
        <f t="shared" si="29"/>
        <v>0</v>
      </c>
      <c r="S71" s="72">
        <f t="shared" si="29"/>
        <v>0</v>
      </c>
      <c r="T71" s="223">
        <f t="shared" si="29"/>
        <v>0</v>
      </c>
      <c r="U71" s="217">
        <f t="shared" si="29"/>
        <v>0</v>
      </c>
      <c r="V71" s="69">
        <f t="shared" si="29"/>
        <v>0</v>
      </c>
      <c r="W71" s="69">
        <f t="shared" si="29"/>
        <v>0</v>
      </c>
      <c r="X71" s="231">
        <f t="shared" si="29"/>
        <v>0</v>
      </c>
      <c r="Y71" s="236">
        <f t="shared" si="18"/>
        <v>350</v>
      </c>
      <c r="Z71" s="10">
        <f t="shared" si="19"/>
        <v>350</v>
      </c>
      <c r="AA71" s="10">
        <f t="shared" si="20"/>
        <v>350</v>
      </c>
      <c r="AB71" s="11">
        <f t="shared" si="21"/>
        <v>350</v>
      </c>
    </row>
    <row r="72" spans="3:28" ht="30" customHeight="1" x14ac:dyDescent="0.3">
      <c r="C72" s="575"/>
      <c r="D72" s="17" t="s">
        <v>38</v>
      </c>
      <c r="E72" s="56">
        <f t="shared" ref="E72:X72" si="30">E16*E$61</f>
        <v>0</v>
      </c>
      <c r="F72" s="57">
        <f t="shared" si="30"/>
        <v>0</v>
      </c>
      <c r="G72" s="57">
        <f t="shared" si="30"/>
        <v>0</v>
      </c>
      <c r="H72" s="197">
        <f t="shared" si="30"/>
        <v>0</v>
      </c>
      <c r="I72" s="205">
        <f t="shared" si="30"/>
        <v>0</v>
      </c>
      <c r="J72" s="60">
        <f t="shared" si="30"/>
        <v>0</v>
      </c>
      <c r="K72" s="60">
        <f t="shared" si="30"/>
        <v>0</v>
      </c>
      <c r="L72" s="206">
        <f t="shared" si="30"/>
        <v>0</v>
      </c>
      <c r="M72" s="427">
        <f t="shared" si="30"/>
        <v>105</v>
      </c>
      <c r="N72" s="412">
        <f t="shared" si="30"/>
        <v>105</v>
      </c>
      <c r="O72" s="412">
        <f t="shared" si="30"/>
        <v>105</v>
      </c>
      <c r="P72" s="428">
        <f t="shared" si="30"/>
        <v>105</v>
      </c>
      <c r="Q72" s="222">
        <f t="shared" si="30"/>
        <v>108</v>
      </c>
      <c r="R72" s="72">
        <f t="shared" si="30"/>
        <v>108</v>
      </c>
      <c r="S72" s="72">
        <f t="shared" si="30"/>
        <v>108</v>
      </c>
      <c r="T72" s="223">
        <f t="shared" si="30"/>
        <v>108</v>
      </c>
      <c r="U72" s="217">
        <f t="shared" si="30"/>
        <v>102</v>
      </c>
      <c r="V72" s="69">
        <f t="shared" si="30"/>
        <v>102</v>
      </c>
      <c r="W72" s="69">
        <f t="shared" si="30"/>
        <v>102</v>
      </c>
      <c r="X72" s="231">
        <f t="shared" si="30"/>
        <v>102</v>
      </c>
      <c r="Y72" s="236">
        <f t="shared" si="18"/>
        <v>315</v>
      </c>
      <c r="Z72" s="10">
        <f t="shared" si="19"/>
        <v>315</v>
      </c>
      <c r="AA72" s="10">
        <f t="shared" si="20"/>
        <v>315</v>
      </c>
      <c r="AB72" s="11">
        <f t="shared" si="21"/>
        <v>315</v>
      </c>
    </row>
    <row r="73" spans="3:28" ht="30" customHeight="1" x14ac:dyDescent="0.3">
      <c r="C73" s="575"/>
      <c r="D73" s="17" t="s">
        <v>39</v>
      </c>
      <c r="E73" s="56">
        <f t="shared" ref="E73:X73" si="31">E17*E$61</f>
        <v>0</v>
      </c>
      <c r="F73" s="57">
        <f t="shared" si="31"/>
        <v>0</v>
      </c>
      <c r="G73" s="57">
        <f t="shared" si="31"/>
        <v>0</v>
      </c>
      <c r="H73" s="197">
        <f t="shared" si="31"/>
        <v>0</v>
      </c>
      <c r="I73" s="205">
        <f t="shared" si="31"/>
        <v>0</v>
      </c>
      <c r="J73" s="60">
        <f t="shared" si="31"/>
        <v>0</v>
      </c>
      <c r="K73" s="60">
        <f t="shared" si="31"/>
        <v>0</v>
      </c>
      <c r="L73" s="206">
        <f t="shared" si="31"/>
        <v>0</v>
      </c>
      <c r="M73" s="427">
        <f t="shared" si="31"/>
        <v>70</v>
      </c>
      <c r="N73" s="412">
        <f t="shared" si="31"/>
        <v>70</v>
      </c>
      <c r="O73" s="412">
        <f t="shared" si="31"/>
        <v>70</v>
      </c>
      <c r="P73" s="428">
        <f t="shared" si="31"/>
        <v>70</v>
      </c>
      <c r="Q73" s="222">
        <f t="shared" si="31"/>
        <v>72</v>
      </c>
      <c r="R73" s="72">
        <f t="shared" si="31"/>
        <v>72</v>
      </c>
      <c r="S73" s="72">
        <f t="shared" si="31"/>
        <v>72</v>
      </c>
      <c r="T73" s="223">
        <f t="shared" si="31"/>
        <v>72</v>
      </c>
      <c r="U73" s="217">
        <f t="shared" si="31"/>
        <v>68</v>
      </c>
      <c r="V73" s="69">
        <f t="shared" si="31"/>
        <v>68</v>
      </c>
      <c r="W73" s="69">
        <f t="shared" si="31"/>
        <v>68</v>
      </c>
      <c r="X73" s="231">
        <f t="shared" si="31"/>
        <v>68</v>
      </c>
      <c r="Y73" s="236">
        <f t="shared" si="18"/>
        <v>210</v>
      </c>
      <c r="Z73" s="10">
        <f t="shared" si="19"/>
        <v>210</v>
      </c>
      <c r="AA73" s="10">
        <f t="shared" si="20"/>
        <v>210</v>
      </c>
      <c r="AB73" s="11">
        <f t="shared" si="21"/>
        <v>210</v>
      </c>
    </row>
    <row r="74" spans="3:28" ht="30" customHeight="1" x14ac:dyDescent="0.3">
      <c r="C74" s="575"/>
      <c r="D74" s="17" t="s">
        <v>41</v>
      </c>
      <c r="E74" s="56">
        <f t="shared" ref="E74:X74" si="32">E18*E$61</f>
        <v>35</v>
      </c>
      <c r="F74" s="57">
        <f t="shared" si="32"/>
        <v>35</v>
      </c>
      <c r="G74" s="57">
        <f t="shared" si="32"/>
        <v>35</v>
      </c>
      <c r="H74" s="197">
        <f t="shared" si="32"/>
        <v>35</v>
      </c>
      <c r="I74" s="205">
        <f t="shared" si="32"/>
        <v>35</v>
      </c>
      <c r="J74" s="60">
        <f t="shared" si="32"/>
        <v>35</v>
      </c>
      <c r="K74" s="60">
        <f t="shared" si="32"/>
        <v>35</v>
      </c>
      <c r="L74" s="206">
        <f t="shared" si="32"/>
        <v>35</v>
      </c>
      <c r="M74" s="427">
        <f t="shared" si="32"/>
        <v>35</v>
      </c>
      <c r="N74" s="412">
        <f t="shared" si="32"/>
        <v>35</v>
      </c>
      <c r="O74" s="412">
        <f t="shared" si="32"/>
        <v>35</v>
      </c>
      <c r="P74" s="428">
        <f t="shared" si="32"/>
        <v>35</v>
      </c>
      <c r="Q74" s="222">
        <f t="shared" si="32"/>
        <v>36</v>
      </c>
      <c r="R74" s="72">
        <f t="shared" si="32"/>
        <v>36</v>
      </c>
      <c r="S74" s="72">
        <f t="shared" si="32"/>
        <v>36</v>
      </c>
      <c r="T74" s="223">
        <f t="shared" si="32"/>
        <v>36</v>
      </c>
      <c r="U74" s="217">
        <f t="shared" si="32"/>
        <v>34</v>
      </c>
      <c r="V74" s="69">
        <f t="shared" si="32"/>
        <v>34</v>
      </c>
      <c r="W74" s="69">
        <f t="shared" si="32"/>
        <v>34</v>
      </c>
      <c r="X74" s="231">
        <f t="shared" si="32"/>
        <v>34</v>
      </c>
      <c r="Y74" s="236">
        <f t="shared" si="18"/>
        <v>175</v>
      </c>
      <c r="Z74" s="10">
        <f t="shared" si="19"/>
        <v>175</v>
      </c>
      <c r="AA74" s="10">
        <f t="shared" si="20"/>
        <v>175</v>
      </c>
      <c r="AB74" s="11">
        <f t="shared" si="21"/>
        <v>175</v>
      </c>
    </row>
    <row r="75" spans="3:28" ht="30" customHeight="1" x14ac:dyDescent="0.3">
      <c r="C75" s="167" t="s">
        <v>42</v>
      </c>
      <c r="D75" s="17" t="s">
        <v>42</v>
      </c>
      <c r="E75" s="56">
        <f t="shared" ref="E75:X75" si="33">E19*E$61</f>
        <v>35</v>
      </c>
      <c r="F75" s="57">
        <f t="shared" si="33"/>
        <v>35</v>
      </c>
      <c r="G75" s="57">
        <f t="shared" si="33"/>
        <v>35</v>
      </c>
      <c r="H75" s="197">
        <f t="shared" si="33"/>
        <v>35</v>
      </c>
      <c r="I75" s="205">
        <f t="shared" si="33"/>
        <v>0</v>
      </c>
      <c r="J75" s="60">
        <f t="shared" si="33"/>
        <v>0</v>
      </c>
      <c r="K75" s="60">
        <f t="shared" si="33"/>
        <v>0</v>
      </c>
      <c r="L75" s="206">
        <f t="shared" si="33"/>
        <v>0</v>
      </c>
      <c r="M75" s="427">
        <f t="shared" si="33"/>
        <v>0</v>
      </c>
      <c r="N75" s="412">
        <f t="shared" si="33"/>
        <v>0</v>
      </c>
      <c r="O75" s="412">
        <f t="shared" si="33"/>
        <v>0</v>
      </c>
      <c r="P75" s="428">
        <f t="shared" si="33"/>
        <v>0</v>
      </c>
      <c r="Q75" s="222">
        <f t="shared" si="33"/>
        <v>0</v>
      </c>
      <c r="R75" s="72">
        <f t="shared" si="33"/>
        <v>0</v>
      </c>
      <c r="S75" s="72">
        <f t="shared" si="33"/>
        <v>0</v>
      </c>
      <c r="T75" s="223">
        <f t="shared" si="33"/>
        <v>0</v>
      </c>
      <c r="U75" s="217">
        <f t="shared" si="33"/>
        <v>0</v>
      </c>
      <c r="V75" s="69">
        <f t="shared" si="33"/>
        <v>0</v>
      </c>
      <c r="W75" s="69">
        <f t="shared" si="33"/>
        <v>0</v>
      </c>
      <c r="X75" s="231">
        <f t="shared" si="33"/>
        <v>0</v>
      </c>
      <c r="Y75" s="236">
        <f t="shared" si="18"/>
        <v>35</v>
      </c>
      <c r="Z75" s="10">
        <f t="shared" si="19"/>
        <v>35</v>
      </c>
      <c r="AA75" s="10">
        <f t="shared" si="20"/>
        <v>35</v>
      </c>
      <c r="AB75" s="11">
        <f t="shared" si="21"/>
        <v>35</v>
      </c>
    </row>
    <row r="76" spans="3:28" ht="30" customHeight="1" x14ac:dyDescent="0.3">
      <c r="C76" s="575" t="s">
        <v>43</v>
      </c>
      <c r="D76" s="17" t="s">
        <v>44</v>
      </c>
      <c r="E76" s="56">
        <f t="shared" ref="E76:X76" si="34">E20*E$61</f>
        <v>0</v>
      </c>
      <c r="F76" s="57">
        <f t="shared" si="34"/>
        <v>0</v>
      </c>
      <c r="G76" s="57">
        <f t="shared" si="34"/>
        <v>0</v>
      </c>
      <c r="H76" s="197">
        <f t="shared" si="34"/>
        <v>0</v>
      </c>
      <c r="I76" s="205">
        <f t="shared" si="34"/>
        <v>0</v>
      </c>
      <c r="J76" s="60">
        <f t="shared" si="34"/>
        <v>0</v>
      </c>
      <c r="K76" s="60">
        <f t="shared" si="34"/>
        <v>0</v>
      </c>
      <c r="L76" s="206">
        <f t="shared" si="34"/>
        <v>0</v>
      </c>
      <c r="M76" s="427">
        <f t="shared" si="34"/>
        <v>70</v>
      </c>
      <c r="N76" s="412">
        <f t="shared" si="34"/>
        <v>70</v>
      </c>
      <c r="O76" s="412">
        <f t="shared" si="34"/>
        <v>70</v>
      </c>
      <c r="P76" s="428">
        <f t="shared" si="34"/>
        <v>70</v>
      </c>
      <c r="Q76" s="222">
        <f t="shared" si="34"/>
        <v>72</v>
      </c>
      <c r="R76" s="72">
        <f t="shared" si="34"/>
        <v>72</v>
      </c>
      <c r="S76" s="72">
        <f t="shared" si="34"/>
        <v>72</v>
      </c>
      <c r="T76" s="223">
        <f t="shared" si="34"/>
        <v>72</v>
      </c>
      <c r="U76" s="217">
        <f t="shared" si="34"/>
        <v>102</v>
      </c>
      <c r="V76" s="69">
        <f t="shared" si="34"/>
        <v>102</v>
      </c>
      <c r="W76" s="69">
        <f t="shared" si="34"/>
        <v>102</v>
      </c>
      <c r="X76" s="231">
        <f t="shared" si="34"/>
        <v>102</v>
      </c>
      <c r="Y76" s="236">
        <f t="shared" si="18"/>
        <v>244</v>
      </c>
      <c r="Z76" s="10">
        <f t="shared" si="19"/>
        <v>244</v>
      </c>
      <c r="AA76" s="10">
        <f t="shared" si="20"/>
        <v>244</v>
      </c>
      <c r="AB76" s="11">
        <f t="shared" si="21"/>
        <v>244</v>
      </c>
    </row>
    <row r="77" spans="3:28" ht="30" customHeight="1" x14ac:dyDescent="0.3">
      <c r="C77" s="575"/>
      <c r="D77" s="17" t="s">
        <v>45</v>
      </c>
      <c r="E77" s="56">
        <f t="shared" ref="E77:X77" si="35">E21*E$61</f>
        <v>0</v>
      </c>
      <c r="F77" s="57">
        <f t="shared" si="35"/>
        <v>0</v>
      </c>
      <c r="G77" s="57">
        <f t="shared" si="35"/>
        <v>0</v>
      </c>
      <c r="H77" s="197">
        <f t="shared" si="35"/>
        <v>0</v>
      </c>
      <c r="I77" s="205">
        <f t="shared" si="35"/>
        <v>0</v>
      </c>
      <c r="J77" s="60">
        <f t="shared" si="35"/>
        <v>0</v>
      </c>
      <c r="K77" s="60">
        <f t="shared" si="35"/>
        <v>0</v>
      </c>
      <c r="L77" s="206">
        <f t="shared" si="35"/>
        <v>0</v>
      </c>
      <c r="M77" s="427">
        <f t="shared" si="35"/>
        <v>0</v>
      </c>
      <c r="N77" s="412">
        <f t="shared" si="35"/>
        <v>0</v>
      </c>
      <c r="O77" s="412">
        <f t="shared" si="35"/>
        <v>0</v>
      </c>
      <c r="P77" s="428">
        <f t="shared" si="35"/>
        <v>0</v>
      </c>
      <c r="Q77" s="222">
        <f t="shared" si="35"/>
        <v>72</v>
      </c>
      <c r="R77" s="72">
        <f t="shared" si="35"/>
        <v>72</v>
      </c>
      <c r="S77" s="72">
        <f t="shared" si="35"/>
        <v>72</v>
      </c>
      <c r="T77" s="223">
        <f t="shared" si="35"/>
        <v>72</v>
      </c>
      <c r="U77" s="217">
        <f t="shared" si="35"/>
        <v>68</v>
      </c>
      <c r="V77" s="69">
        <f t="shared" si="35"/>
        <v>68</v>
      </c>
      <c r="W77" s="69">
        <f t="shared" si="35"/>
        <v>68</v>
      </c>
      <c r="X77" s="231">
        <f t="shared" si="35"/>
        <v>68</v>
      </c>
      <c r="Y77" s="236">
        <f t="shared" si="18"/>
        <v>140</v>
      </c>
      <c r="Z77" s="10">
        <f t="shared" si="19"/>
        <v>140</v>
      </c>
      <c r="AA77" s="10">
        <f t="shared" si="20"/>
        <v>140</v>
      </c>
      <c r="AB77" s="11">
        <f t="shared" si="21"/>
        <v>140</v>
      </c>
    </row>
    <row r="78" spans="3:28" ht="30" customHeight="1" x14ac:dyDescent="0.3">
      <c r="C78" s="575"/>
      <c r="D78" s="17" t="s">
        <v>46</v>
      </c>
      <c r="E78" s="56">
        <f t="shared" ref="E78:X78" si="36">E22*E$61</f>
        <v>35</v>
      </c>
      <c r="F78" s="57">
        <f t="shared" si="36"/>
        <v>35</v>
      </c>
      <c r="G78" s="57">
        <f t="shared" si="36"/>
        <v>35</v>
      </c>
      <c r="H78" s="197">
        <f t="shared" si="36"/>
        <v>35</v>
      </c>
      <c r="I78" s="205">
        <f t="shared" si="36"/>
        <v>35</v>
      </c>
      <c r="J78" s="60">
        <f t="shared" si="36"/>
        <v>35</v>
      </c>
      <c r="K78" s="60">
        <f t="shared" si="36"/>
        <v>35</v>
      </c>
      <c r="L78" s="206">
        <f t="shared" si="36"/>
        <v>35</v>
      </c>
      <c r="M78" s="427">
        <f t="shared" si="36"/>
        <v>70</v>
      </c>
      <c r="N78" s="412">
        <f t="shared" si="36"/>
        <v>70</v>
      </c>
      <c r="O78" s="412">
        <f t="shared" si="36"/>
        <v>70</v>
      </c>
      <c r="P78" s="428">
        <f t="shared" si="36"/>
        <v>70</v>
      </c>
      <c r="Q78" s="222">
        <f t="shared" si="36"/>
        <v>72</v>
      </c>
      <c r="R78" s="72">
        <f t="shared" si="36"/>
        <v>72</v>
      </c>
      <c r="S78" s="72">
        <f t="shared" si="36"/>
        <v>72</v>
      </c>
      <c r="T78" s="223">
        <f t="shared" si="36"/>
        <v>72</v>
      </c>
      <c r="U78" s="217">
        <f t="shared" si="36"/>
        <v>68</v>
      </c>
      <c r="V78" s="69">
        <f t="shared" si="36"/>
        <v>68</v>
      </c>
      <c r="W78" s="69">
        <f t="shared" si="36"/>
        <v>68</v>
      </c>
      <c r="X78" s="231">
        <f t="shared" si="36"/>
        <v>68</v>
      </c>
      <c r="Y78" s="236">
        <f t="shared" si="18"/>
        <v>280</v>
      </c>
      <c r="Z78" s="10">
        <f t="shared" si="19"/>
        <v>280</v>
      </c>
      <c r="AA78" s="10">
        <f t="shared" si="20"/>
        <v>280</v>
      </c>
      <c r="AB78" s="11">
        <f t="shared" si="21"/>
        <v>280</v>
      </c>
    </row>
    <row r="79" spans="3:28" ht="30" customHeight="1" x14ac:dyDescent="0.3">
      <c r="C79" s="575" t="s">
        <v>47</v>
      </c>
      <c r="D79" s="17" t="s">
        <v>48</v>
      </c>
      <c r="E79" s="56">
        <f t="shared" ref="E79:X79" si="37">E23*E$61</f>
        <v>35</v>
      </c>
      <c r="F79" s="57">
        <f t="shared" si="37"/>
        <v>35</v>
      </c>
      <c r="G79" s="57">
        <f t="shared" si="37"/>
        <v>35</v>
      </c>
      <c r="H79" s="197">
        <f t="shared" si="37"/>
        <v>35</v>
      </c>
      <c r="I79" s="205">
        <f t="shared" si="37"/>
        <v>35</v>
      </c>
      <c r="J79" s="60">
        <f t="shared" si="37"/>
        <v>35</v>
      </c>
      <c r="K79" s="60">
        <f t="shared" si="37"/>
        <v>35</v>
      </c>
      <c r="L79" s="206">
        <f t="shared" si="37"/>
        <v>35</v>
      </c>
      <c r="M79" s="427">
        <f t="shared" si="37"/>
        <v>35</v>
      </c>
      <c r="N79" s="412">
        <f t="shared" si="37"/>
        <v>35</v>
      </c>
      <c r="O79" s="412">
        <f t="shared" si="37"/>
        <v>35</v>
      </c>
      <c r="P79" s="428">
        <f t="shared" si="37"/>
        <v>35</v>
      </c>
      <c r="Q79" s="222">
        <f t="shared" si="37"/>
        <v>36</v>
      </c>
      <c r="R79" s="72">
        <f t="shared" si="37"/>
        <v>36</v>
      </c>
      <c r="S79" s="72">
        <f t="shared" si="37"/>
        <v>36</v>
      </c>
      <c r="T79" s="223">
        <f t="shared" si="37"/>
        <v>36</v>
      </c>
      <c r="U79" s="217">
        <f t="shared" si="37"/>
        <v>0</v>
      </c>
      <c r="V79" s="69">
        <f t="shared" si="37"/>
        <v>0</v>
      </c>
      <c r="W79" s="69">
        <f t="shared" si="37"/>
        <v>0</v>
      </c>
      <c r="X79" s="231">
        <f t="shared" si="37"/>
        <v>0</v>
      </c>
      <c r="Y79" s="236">
        <f t="shared" si="18"/>
        <v>141</v>
      </c>
      <c r="Z79" s="10">
        <f t="shared" si="19"/>
        <v>141</v>
      </c>
      <c r="AA79" s="10">
        <f t="shared" si="20"/>
        <v>141</v>
      </c>
      <c r="AB79" s="11">
        <f t="shared" si="21"/>
        <v>141</v>
      </c>
    </row>
    <row r="80" spans="3:28" ht="30" customHeight="1" x14ac:dyDescent="0.3">
      <c r="C80" s="575"/>
      <c r="D80" s="17" t="s">
        <v>49</v>
      </c>
      <c r="E80" s="56">
        <f t="shared" ref="E80:X80" si="38">E24*E$61</f>
        <v>35</v>
      </c>
      <c r="F80" s="57">
        <f t="shared" si="38"/>
        <v>35</v>
      </c>
      <c r="G80" s="57">
        <f t="shared" si="38"/>
        <v>35</v>
      </c>
      <c r="H80" s="197">
        <f t="shared" si="38"/>
        <v>35</v>
      </c>
      <c r="I80" s="205">
        <f t="shared" si="38"/>
        <v>35</v>
      </c>
      <c r="J80" s="60">
        <f t="shared" si="38"/>
        <v>35</v>
      </c>
      <c r="K80" s="60">
        <f t="shared" si="38"/>
        <v>35</v>
      </c>
      <c r="L80" s="206">
        <f t="shared" si="38"/>
        <v>35</v>
      </c>
      <c r="M80" s="427">
        <f t="shared" si="38"/>
        <v>35</v>
      </c>
      <c r="N80" s="412">
        <f t="shared" si="38"/>
        <v>35</v>
      </c>
      <c r="O80" s="412">
        <f t="shared" si="38"/>
        <v>35</v>
      </c>
      <c r="P80" s="428">
        <f t="shared" si="38"/>
        <v>35</v>
      </c>
      <c r="Q80" s="222">
        <f t="shared" si="38"/>
        <v>0</v>
      </c>
      <c r="R80" s="72">
        <f t="shared" si="38"/>
        <v>0</v>
      </c>
      <c r="S80" s="72">
        <f t="shared" si="38"/>
        <v>0</v>
      </c>
      <c r="T80" s="223">
        <f t="shared" si="38"/>
        <v>0</v>
      </c>
      <c r="U80" s="217">
        <f t="shared" si="38"/>
        <v>0</v>
      </c>
      <c r="V80" s="69">
        <f t="shared" si="38"/>
        <v>0</v>
      </c>
      <c r="W80" s="69">
        <f t="shared" si="38"/>
        <v>0</v>
      </c>
      <c r="X80" s="231">
        <f t="shared" si="38"/>
        <v>0</v>
      </c>
      <c r="Y80" s="236">
        <f t="shared" si="18"/>
        <v>105</v>
      </c>
      <c r="Z80" s="10">
        <f t="shared" si="19"/>
        <v>105</v>
      </c>
      <c r="AA80" s="10">
        <f t="shared" si="20"/>
        <v>105</v>
      </c>
      <c r="AB80" s="11">
        <f t="shared" si="21"/>
        <v>105</v>
      </c>
    </row>
    <row r="81" spans="3:28" ht="30" customHeight="1" x14ac:dyDescent="0.3">
      <c r="C81" s="167" t="s">
        <v>50</v>
      </c>
      <c r="D81" s="17" t="s">
        <v>50</v>
      </c>
      <c r="E81" s="56">
        <f t="shared" ref="E81:X81" si="39">E25*E$61</f>
        <v>70</v>
      </c>
      <c r="F81" s="57">
        <f t="shared" si="39"/>
        <v>70</v>
      </c>
      <c r="G81" s="57">
        <f t="shared" si="39"/>
        <v>70</v>
      </c>
      <c r="H81" s="197">
        <f t="shared" si="39"/>
        <v>70</v>
      </c>
      <c r="I81" s="205">
        <f t="shared" si="39"/>
        <v>70</v>
      </c>
      <c r="J81" s="60">
        <f t="shared" si="39"/>
        <v>70</v>
      </c>
      <c r="K81" s="60">
        <f t="shared" si="39"/>
        <v>70</v>
      </c>
      <c r="L81" s="206">
        <f t="shared" si="39"/>
        <v>70</v>
      </c>
      <c r="M81" s="427">
        <f t="shared" si="39"/>
        <v>35</v>
      </c>
      <c r="N81" s="412">
        <f t="shared" si="39"/>
        <v>35</v>
      </c>
      <c r="O81" s="412">
        <f t="shared" si="39"/>
        <v>35</v>
      </c>
      <c r="P81" s="428">
        <f t="shared" si="39"/>
        <v>35</v>
      </c>
      <c r="Q81" s="222">
        <f t="shared" si="39"/>
        <v>36</v>
      </c>
      <c r="R81" s="72">
        <f t="shared" si="39"/>
        <v>36</v>
      </c>
      <c r="S81" s="72">
        <f t="shared" si="39"/>
        <v>36</v>
      </c>
      <c r="T81" s="223">
        <f t="shared" si="39"/>
        <v>36</v>
      </c>
      <c r="U81" s="217">
        <f t="shared" si="39"/>
        <v>0</v>
      </c>
      <c r="V81" s="69">
        <f t="shared" si="39"/>
        <v>0</v>
      </c>
      <c r="W81" s="69">
        <f t="shared" si="39"/>
        <v>0</v>
      </c>
      <c r="X81" s="231">
        <f t="shared" si="39"/>
        <v>0</v>
      </c>
      <c r="Y81" s="236">
        <f t="shared" si="18"/>
        <v>211</v>
      </c>
      <c r="Z81" s="10">
        <f t="shared" si="19"/>
        <v>211</v>
      </c>
      <c r="AA81" s="10">
        <f t="shared" si="20"/>
        <v>211</v>
      </c>
      <c r="AB81" s="11">
        <f t="shared" si="21"/>
        <v>211</v>
      </c>
    </row>
    <row r="82" spans="3:28" ht="30" customHeight="1" x14ac:dyDescent="0.3">
      <c r="C82" s="575" t="s">
        <v>51</v>
      </c>
      <c r="D82" s="17" t="s">
        <v>52</v>
      </c>
      <c r="E82" s="56">
        <f t="shared" ref="E82:X82" si="40">E26*E$61</f>
        <v>70</v>
      </c>
      <c r="F82" s="57">
        <f t="shared" si="40"/>
        <v>70</v>
      </c>
      <c r="G82" s="57">
        <f t="shared" si="40"/>
        <v>70</v>
      </c>
      <c r="H82" s="197">
        <f t="shared" si="40"/>
        <v>70</v>
      </c>
      <c r="I82" s="205">
        <f t="shared" si="40"/>
        <v>70</v>
      </c>
      <c r="J82" s="60">
        <f t="shared" si="40"/>
        <v>70</v>
      </c>
      <c r="K82" s="60">
        <f t="shared" si="40"/>
        <v>70</v>
      </c>
      <c r="L82" s="206">
        <f t="shared" si="40"/>
        <v>70</v>
      </c>
      <c r="M82" s="427">
        <f t="shared" si="40"/>
        <v>70</v>
      </c>
      <c r="N82" s="412">
        <f t="shared" si="40"/>
        <v>70</v>
      </c>
      <c r="O82" s="412">
        <f t="shared" si="40"/>
        <v>70</v>
      </c>
      <c r="P82" s="428">
        <f t="shared" si="40"/>
        <v>70</v>
      </c>
      <c r="Q82" s="222">
        <f t="shared" si="40"/>
        <v>72</v>
      </c>
      <c r="R82" s="72">
        <f t="shared" si="40"/>
        <v>72</v>
      </c>
      <c r="S82" s="72">
        <f t="shared" si="40"/>
        <v>72</v>
      </c>
      <c r="T82" s="223">
        <f t="shared" si="40"/>
        <v>72</v>
      </c>
      <c r="U82" s="217">
        <f t="shared" si="40"/>
        <v>68</v>
      </c>
      <c r="V82" s="69">
        <f t="shared" si="40"/>
        <v>68</v>
      </c>
      <c r="W82" s="69">
        <f t="shared" si="40"/>
        <v>68</v>
      </c>
      <c r="X82" s="231">
        <f t="shared" si="40"/>
        <v>68</v>
      </c>
      <c r="Y82" s="236">
        <f t="shared" si="18"/>
        <v>350</v>
      </c>
      <c r="Z82" s="10">
        <f t="shared" si="19"/>
        <v>350</v>
      </c>
      <c r="AA82" s="10">
        <f t="shared" si="20"/>
        <v>350</v>
      </c>
      <c r="AB82" s="11">
        <f t="shared" si="21"/>
        <v>350</v>
      </c>
    </row>
    <row r="83" spans="3:28" ht="30" customHeight="1" thickBot="1" x14ac:dyDescent="0.35">
      <c r="C83" s="592"/>
      <c r="D83" s="47" t="s">
        <v>53</v>
      </c>
      <c r="E83" s="136">
        <f t="shared" ref="E83:X83" si="41">E27*E$61</f>
        <v>0</v>
      </c>
      <c r="F83" s="137">
        <f t="shared" si="41"/>
        <v>0</v>
      </c>
      <c r="G83" s="137">
        <f t="shared" si="41"/>
        <v>0</v>
      </c>
      <c r="H83" s="238">
        <f t="shared" si="41"/>
        <v>0</v>
      </c>
      <c r="I83" s="239">
        <f t="shared" si="41"/>
        <v>0</v>
      </c>
      <c r="J83" s="140">
        <f t="shared" si="41"/>
        <v>0</v>
      </c>
      <c r="K83" s="140">
        <f t="shared" si="41"/>
        <v>0</v>
      </c>
      <c r="L83" s="240">
        <f t="shared" si="41"/>
        <v>0</v>
      </c>
      <c r="M83" s="429">
        <f t="shared" si="41"/>
        <v>35</v>
      </c>
      <c r="N83" s="414">
        <f t="shared" si="41"/>
        <v>35</v>
      </c>
      <c r="O83" s="414">
        <f t="shared" si="41"/>
        <v>35</v>
      </c>
      <c r="P83" s="430">
        <f t="shared" si="41"/>
        <v>35</v>
      </c>
      <c r="Q83" s="243">
        <f t="shared" si="41"/>
        <v>36</v>
      </c>
      <c r="R83" s="146">
        <f t="shared" si="41"/>
        <v>36</v>
      </c>
      <c r="S83" s="146">
        <f t="shared" si="41"/>
        <v>36</v>
      </c>
      <c r="T83" s="244">
        <f t="shared" si="41"/>
        <v>36</v>
      </c>
      <c r="U83" s="245">
        <f t="shared" si="41"/>
        <v>34</v>
      </c>
      <c r="V83" s="149">
        <f t="shared" si="41"/>
        <v>34</v>
      </c>
      <c r="W83" s="149">
        <f t="shared" si="41"/>
        <v>34</v>
      </c>
      <c r="X83" s="246">
        <f t="shared" si="41"/>
        <v>34</v>
      </c>
      <c r="Y83" s="247">
        <f t="shared" si="18"/>
        <v>105</v>
      </c>
      <c r="Z83" s="248">
        <f t="shared" si="19"/>
        <v>105</v>
      </c>
      <c r="AA83" s="248">
        <f t="shared" si="20"/>
        <v>105</v>
      </c>
      <c r="AB83" s="48">
        <f t="shared" si="21"/>
        <v>105</v>
      </c>
    </row>
    <row r="84" spans="3:28" ht="30" customHeight="1" thickBot="1" x14ac:dyDescent="0.35">
      <c r="C84" s="629" t="s">
        <v>54</v>
      </c>
      <c r="D84" s="630"/>
      <c r="E84" s="254">
        <f t="shared" ref="E84:X84" si="42">E28*E$61</f>
        <v>1015</v>
      </c>
      <c r="F84" s="255">
        <f t="shared" si="42"/>
        <v>1015</v>
      </c>
      <c r="G84" s="255">
        <f t="shared" si="42"/>
        <v>1015</v>
      </c>
      <c r="H84" s="256">
        <f t="shared" si="42"/>
        <v>1015</v>
      </c>
      <c r="I84" s="257">
        <f t="shared" si="42"/>
        <v>1050</v>
      </c>
      <c r="J84" s="168">
        <f t="shared" si="42"/>
        <v>1050</v>
      </c>
      <c r="K84" s="168">
        <f t="shared" si="42"/>
        <v>1050</v>
      </c>
      <c r="L84" s="258">
        <f t="shared" si="42"/>
        <v>1050</v>
      </c>
      <c r="M84" s="431">
        <f t="shared" si="42"/>
        <v>1120</v>
      </c>
      <c r="N84" s="432">
        <f t="shared" si="42"/>
        <v>1120</v>
      </c>
      <c r="O84" s="432">
        <f t="shared" si="42"/>
        <v>1120</v>
      </c>
      <c r="P84" s="433">
        <f t="shared" si="42"/>
        <v>1120</v>
      </c>
      <c r="Q84" s="261">
        <f t="shared" si="42"/>
        <v>1116</v>
      </c>
      <c r="R84" s="170">
        <f t="shared" si="42"/>
        <v>1116</v>
      </c>
      <c r="S84" s="170">
        <f t="shared" si="42"/>
        <v>1116</v>
      </c>
      <c r="T84" s="262">
        <f t="shared" si="42"/>
        <v>1116</v>
      </c>
      <c r="U84" s="263">
        <f t="shared" si="42"/>
        <v>1122</v>
      </c>
      <c r="V84" s="173">
        <f t="shared" si="42"/>
        <v>1122</v>
      </c>
      <c r="W84" s="173">
        <f t="shared" si="42"/>
        <v>1122</v>
      </c>
      <c r="X84" s="264">
        <f t="shared" si="42"/>
        <v>1122</v>
      </c>
      <c r="Y84" s="265">
        <f t="shared" si="18"/>
        <v>5423</v>
      </c>
      <c r="Z84" s="266">
        <f t="shared" si="19"/>
        <v>5423</v>
      </c>
      <c r="AA84" s="266">
        <f t="shared" si="20"/>
        <v>5423</v>
      </c>
      <c r="AB84" s="267">
        <f t="shared" si="21"/>
        <v>5423</v>
      </c>
    </row>
    <row r="85" spans="3:28" ht="30" customHeight="1" thickBot="1" x14ac:dyDescent="0.35">
      <c r="C85" s="641" t="s">
        <v>115</v>
      </c>
      <c r="D85" s="642"/>
      <c r="E85" s="186">
        <f t="shared" ref="E85:X86" si="43">E29*E$61</f>
        <v>0</v>
      </c>
      <c r="F85" s="187">
        <f t="shared" si="43"/>
        <v>0</v>
      </c>
      <c r="G85" s="187">
        <f t="shared" si="43"/>
        <v>0</v>
      </c>
      <c r="H85" s="196">
        <f t="shared" si="43"/>
        <v>0</v>
      </c>
      <c r="I85" s="203">
        <f t="shared" si="43"/>
        <v>0</v>
      </c>
      <c r="J85" s="188">
        <f t="shared" si="43"/>
        <v>0</v>
      </c>
      <c r="K85" s="188">
        <f t="shared" si="43"/>
        <v>0</v>
      </c>
      <c r="L85" s="204">
        <f t="shared" si="43"/>
        <v>0</v>
      </c>
      <c r="M85" s="424">
        <f t="shared" si="43"/>
        <v>0</v>
      </c>
      <c r="N85" s="425">
        <f t="shared" si="43"/>
        <v>0</v>
      </c>
      <c r="O85" s="425">
        <f t="shared" si="43"/>
        <v>0</v>
      </c>
      <c r="P85" s="426">
        <f t="shared" si="43"/>
        <v>0</v>
      </c>
      <c r="Q85" s="220">
        <f t="shared" si="43"/>
        <v>0</v>
      </c>
      <c r="R85" s="190">
        <f t="shared" si="43"/>
        <v>0</v>
      </c>
      <c r="S85" s="190">
        <f t="shared" si="43"/>
        <v>0</v>
      </c>
      <c r="T85" s="403">
        <f t="shared" si="43"/>
        <v>0</v>
      </c>
      <c r="U85" s="216">
        <f t="shared" si="43"/>
        <v>0</v>
      </c>
      <c r="V85" s="191">
        <f t="shared" si="43"/>
        <v>0</v>
      </c>
      <c r="W85" s="191">
        <f t="shared" si="43"/>
        <v>0</v>
      </c>
      <c r="X85" s="230">
        <f t="shared" si="43"/>
        <v>0</v>
      </c>
      <c r="Y85" s="235">
        <f t="shared" ref="Y85" si="44">E85+I85+M85+Q85+U85</f>
        <v>0</v>
      </c>
      <c r="Z85" s="4">
        <f t="shared" ref="Z85" si="45">F85+J85+N85+R85+V85</f>
        <v>0</v>
      </c>
      <c r="AA85" s="4">
        <f t="shared" ref="AA85" si="46">G85+K85+O85+S85+W85</f>
        <v>0</v>
      </c>
      <c r="AB85" s="192">
        <f t="shared" ref="AB85" si="47">H85+L85+P85+T85+X85</f>
        <v>0</v>
      </c>
    </row>
    <row r="86" spans="3:28" ht="30" customHeight="1" x14ac:dyDescent="0.3">
      <c r="C86" s="625" t="str">
        <f t="shared" ref="C86:C107" si="48">C30</f>
        <v>Искусство родного края</v>
      </c>
      <c r="D86" s="626"/>
      <c r="E86" s="186">
        <f t="shared" si="43"/>
        <v>0</v>
      </c>
      <c r="F86" s="187">
        <f t="shared" si="43"/>
        <v>0</v>
      </c>
      <c r="G86" s="187">
        <f t="shared" si="43"/>
        <v>0</v>
      </c>
      <c r="H86" s="196">
        <f t="shared" si="43"/>
        <v>0</v>
      </c>
      <c r="I86" s="203">
        <f t="shared" si="43"/>
        <v>0</v>
      </c>
      <c r="J86" s="188">
        <f t="shared" si="43"/>
        <v>0</v>
      </c>
      <c r="K86" s="188">
        <f t="shared" si="43"/>
        <v>0</v>
      </c>
      <c r="L86" s="204">
        <f t="shared" si="43"/>
        <v>0</v>
      </c>
      <c r="M86" s="424">
        <f t="shared" si="43"/>
        <v>0</v>
      </c>
      <c r="N86" s="425">
        <f t="shared" si="43"/>
        <v>0</v>
      </c>
      <c r="O86" s="425">
        <f t="shared" si="43"/>
        <v>0</v>
      </c>
      <c r="P86" s="426">
        <f t="shared" si="43"/>
        <v>0</v>
      </c>
      <c r="Q86" s="220">
        <f t="shared" si="43"/>
        <v>36</v>
      </c>
      <c r="R86" s="190">
        <f t="shared" si="43"/>
        <v>36</v>
      </c>
      <c r="S86" s="190">
        <f t="shared" si="43"/>
        <v>36</v>
      </c>
      <c r="T86" s="403">
        <f t="shared" si="43"/>
        <v>36</v>
      </c>
      <c r="U86" s="216">
        <f t="shared" si="43"/>
        <v>0</v>
      </c>
      <c r="V86" s="191">
        <f t="shared" si="43"/>
        <v>0</v>
      </c>
      <c r="W86" s="191">
        <f t="shared" si="43"/>
        <v>0</v>
      </c>
      <c r="X86" s="230">
        <f t="shared" si="43"/>
        <v>0</v>
      </c>
      <c r="Y86" s="235">
        <f t="shared" si="18"/>
        <v>36</v>
      </c>
      <c r="Z86" s="4">
        <f t="shared" si="19"/>
        <v>36</v>
      </c>
      <c r="AA86" s="4">
        <f t="shared" si="20"/>
        <v>36</v>
      </c>
      <c r="AB86" s="192">
        <f t="shared" si="21"/>
        <v>36</v>
      </c>
    </row>
    <row r="87" spans="3:28" ht="30" customHeight="1" x14ac:dyDescent="0.3">
      <c r="C87" s="625" t="str">
        <f t="shared" si="48"/>
        <v>История НСО</v>
      </c>
      <c r="D87" s="626"/>
      <c r="E87" s="56">
        <f t="shared" ref="E87:X87" si="49">E31*E$61</f>
        <v>0</v>
      </c>
      <c r="F87" s="57">
        <f t="shared" si="49"/>
        <v>0</v>
      </c>
      <c r="G87" s="57">
        <f t="shared" si="49"/>
        <v>0</v>
      </c>
      <c r="H87" s="197">
        <f t="shared" si="49"/>
        <v>0</v>
      </c>
      <c r="I87" s="205">
        <f t="shared" si="49"/>
        <v>0</v>
      </c>
      <c r="J87" s="60">
        <f t="shared" si="49"/>
        <v>0</v>
      </c>
      <c r="K87" s="60">
        <f t="shared" si="49"/>
        <v>0</v>
      </c>
      <c r="L87" s="206">
        <f t="shared" si="49"/>
        <v>0</v>
      </c>
      <c r="M87" s="427">
        <f t="shared" si="49"/>
        <v>0</v>
      </c>
      <c r="N87" s="412">
        <f t="shared" si="49"/>
        <v>0</v>
      </c>
      <c r="O87" s="412">
        <f t="shared" si="49"/>
        <v>0</v>
      </c>
      <c r="P87" s="428">
        <f t="shared" si="49"/>
        <v>0</v>
      </c>
      <c r="Q87" s="222">
        <f t="shared" si="49"/>
        <v>0</v>
      </c>
      <c r="R87" s="72">
        <f t="shared" si="49"/>
        <v>0</v>
      </c>
      <c r="S87" s="72">
        <f t="shared" si="49"/>
        <v>0</v>
      </c>
      <c r="T87" s="224">
        <f t="shared" si="49"/>
        <v>0</v>
      </c>
      <c r="U87" s="217">
        <f t="shared" si="49"/>
        <v>17</v>
      </c>
      <c r="V87" s="69">
        <f t="shared" si="49"/>
        <v>17</v>
      </c>
      <c r="W87" s="69">
        <f t="shared" si="49"/>
        <v>17</v>
      </c>
      <c r="X87" s="231">
        <f t="shared" si="49"/>
        <v>17</v>
      </c>
      <c r="Y87" s="236">
        <f t="shared" si="18"/>
        <v>17</v>
      </c>
      <c r="Z87" s="10">
        <f t="shared" si="19"/>
        <v>17</v>
      </c>
      <c r="AA87" s="10">
        <f t="shared" si="20"/>
        <v>17</v>
      </c>
      <c r="AB87" s="11">
        <f t="shared" si="21"/>
        <v>17</v>
      </c>
    </row>
    <row r="88" spans="3:28" ht="30" customHeight="1" x14ac:dyDescent="0.3">
      <c r="C88" s="625" t="str">
        <f t="shared" si="48"/>
        <v>Математика «Живая геометрия»</v>
      </c>
      <c r="D88" s="626"/>
      <c r="E88" s="56">
        <f t="shared" ref="E88:X88" si="50">E32*E$61</f>
        <v>0</v>
      </c>
      <c r="F88" s="57">
        <f t="shared" si="50"/>
        <v>0</v>
      </c>
      <c r="G88" s="57">
        <f t="shared" si="50"/>
        <v>0</v>
      </c>
      <c r="H88" s="197">
        <f t="shared" si="50"/>
        <v>0</v>
      </c>
      <c r="I88" s="205">
        <f t="shared" si="50"/>
        <v>0</v>
      </c>
      <c r="J88" s="60">
        <f t="shared" si="50"/>
        <v>0</v>
      </c>
      <c r="K88" s="60">
        <f t="shared" si="50"/>
        <v>0</v>
      </c>
      <c r="L88" s="206">
        <f t="shared" si="50"/>
        <v>0</v>
      </c>
      <c r="M88" s="427">
        <f t="shared" si="50"/>
        <v>0</v>
      </c>
      <c r="N88" s="412">
        <f t="shared" si="50"/>
        <v>0</v>
      </c>
      <c r="O88" s="412">
        <f t="shared" si="50"/>
        <v>0</v>
      </c>
      <c r="P88" s="428">
        <f t="shared" si="50"/>
        <v>0</v>
      </c>
      <c r="Q88" s="222">
        <f t="shared" si="50"/>
        <v>0</v>
      </c>
      <c r="R88" s="72">
        <f t="shared" si="50"/>
        <v>0</v>
      </c>
      <c r="S88" s="72">
        <f t="shared" si="50"/>
        <v>0</v>
      </c>
      <c r="T88" s="224">
        <f t="shared" si="50"/>
        <v>0</v>
      </c>
      <c r="U88" s="217">
        <f t="shared" si="50"/>
        <v>0</v>
      </c>
      <c r="V88" s="69">
        <f t="shared" si="50"/>
        <v>0</v>
      </c>
      <c r="W88" s="69">
        <f t="shared" si="50"/>
        <v>0</v>
      </c>
      <c r="X88" s="231">
        <f t="shared" si="50"/>
        <v>0</v>
      </c>
      <c r="Y88" s="236">
        <f t="shared" si="18"/>
        <v>0</v>
      </c>
      <c r="Z88" s="10">
        <f t="shared" si="19"/>
        <v>0</v>
      </c>
      <c r="AA88" s="10">
        <f t="shared" si="20"/>
        <v>0</v>
      </c>
      <c r="AB88" s="11">
        <f t="shared" si="21"/>
        <v>0</v>
      </c>
    </row>
    <row r="89" spans="3:28" ht="30" customHeight="1" x14ac:dyDescent="0.3">
      <c r="C89" s="625" t="str">
        <f t="shared" si="48"/>
        <v>Математика «Решение квадратных и дробно-рациональных уравнений»</v>
      </c>
      <c r="D89" s="626"/>
      <c r="E89" s="56">
        <f t="shared" ref="E89:X89" si="51">E33*E$61</f>
        <v>0</v>
      </c>
      <c r="F89" s="57">
        <f t="shared" si="51"/>
        <v>0</v>
      </c>
      <c r="G89" s="57">
        <f t="shared" si="51"/>
        <v>0</v>
      </c>
      <c r="H89" s="197">
        <f t="shared" si="51"/>
        <v>0</v>
      </c>
      <c r="I89" s="205">
        <f t="shared" si="51"/>
        <v>0</v>
      </c>
      <c r="J89" s="60">
        <f t="shared" si="51"/>
        <v>0</v>
      </c>
      <c r="K89" s="60">
        <f t="shared" si="51"/>
        <v>0</v>
      </c>
      <c r="L89" s="206">
        <f t="shared" si="51"/>
        <v>0</v>
      </c>
      <c r="M89" s="427">
        <f t="shared" si="51"/>
        <v>0</v>
      </c>
      <c r="N89" s="412">
        <f t="shared" si="51"/>
        <v>0</v>
      </c>
      <c r="O89" s="412">
        <f t="shared" si="51"/>
        <v>0</v>
      </c>
      <c r="P89" s="428">
        <f t="shared" si="51"/>
        <v>0</v>
      </c>
      <c r="Q89" s="222">
        <f t="shared" si="51"/>
        <v>0</v>
      </c>
      <c r="R89" s="72">
        <f t="shared" si="51"/>
        <v>0</v>
      </c>
      <c r="S89" s="72">
        <f t="shared" si="51"/>
        <v>0</v>
      </c>
      <c r="T89" s="224">
        <f t="shared" si="51"/>
        <v>0</v>
      </c>
      <c r="U89" s="217">
        <f t="shared" si="51"/>
        <v>0</v>
      </c>
      <c r="V89" s="69">
        <f t="shared" si="51"/>
        <v>0</v>
      </c>
      <c r="W89" s="69">
        <f t="shared" si="51"/>
        <v>0</v>
      </c>
      <c r="X89" s="231">
        <f t="shared" si="51"/>
        <v>0</v>
      </c>
      <c r="Y89" s="236">
        <f t="shared" si="18"/>
        <v>0</v>
      </c>
      <c r="Z89" s="10">
        <f t="shared" si="19"/>
        <v>0</v>
      </c>
      <c r="AA89" s="10">
        <f t="shared" si="20"/>
        <v>0</v>
      </c>
      <c r="AB89" s="11">
        <f t="shared" si="21"/>
        <v>0</v>
      </c>
    </row>
    <row r="90" spans="3:28" ht="30" customHeight="1" x14ac:dyDescent="0.3">
      <c r="C90" s="625" t="str">
        <f t="shared" si="48"/>
        <v>Математика «Решение сюжетных задач»</v>
      </c>
      <c r="D90" s="626"/>
      <c r="E90" s="56">
        <f t="shared" ref="E90:X90" si="52">E34*E$61</f>
        <v>0</v>
      </c>
      <c r="F90" s="57">
        <f t="shared" si="52"/>
        <v>0</v>
      </c>
      <c r="G90" s="57">
        <f t="shared" si="52"/>
        <v>0</v>
      </c>
      <c r="H90" s="197">
        <f t="shared" si="52"/>
        <v>0</v>
      </c>
      <c r="I90" s="205">
        <f t="shared" si="52"/>
        <v>0</v>
      </c>
      <c r="J90" s="60">
        <f t="shared" si="52"/>
        <v>0</v>
      </c>
      <c r="K90" s="60">
        <f t="shared" si="52"/>
        <v>0</v>
      </c>
      <c r="L90" s="206">
        <f t="shared" si="52"/>
        <v>0</v>
      </c>
      <c r="M90" s="427">
        <f t="shared" si="52"/>
        <v>0</v>
      </c>
      <c r="N90" s="412">
        <f t="shared" si="52"/>
        <v>0</v>
      </c>
      <c r="O90" s="412">
        <f t="shared" si="52"/>
        <v>0</v>
      </c>
      <c r="P90" s="428">
        <f t="shared" si="52"/>
        <v>0</v>
      </c>
      <c r="Q90" s="222">
        <f t="shared" si="52"/>
        <v>0</v>
      </c>
      <c r="R90" s="72">
        <f t="shared" si="52"/>
        <v>0</v>
      </c>
      <c r="S90" s="72">
        <f t="shared" si="52"/>
        <v>0</v>
      </c>
      <c r="T90" s="224">
        <f t="shared" si="52"/>
        <v>0</v>
      </c>
      <c r="U90" s="217">
        <f t="shared" si="52"/>
        <v>0</v>
      </c>
      <c r="V90" s="69">
        <f t="shared" si="52"/>
        <v>0</v>
      </c>
      <c r="W90" s="69">
        <f t="shared" si="52"/>
        <v>0</v>
      </c>
      <c r="X90" s="231">
        <f t="shared" si="52"/>
        <v>0</v>
      </c>
      <c r="Y90" s="236">
        <f t="shared" si="18"/>
        <v>0</v>
      </c>
      <c r="Z90" s="10">
        <f t="shared" si="19"/>
        <v>0</v>
      </c>
      <c r="AA90" s="10">
        <f t="shared" si="20"/>
        <v>0</v>
      </c>
      <c r="AB90" s="11">
        <f t="shared" si="21"/>
        <v>0</v>
      </c>
    </row>
    <row r="91" spans="3:28" ht="30" customHeight="1" x14ac:dyDescent="0.3">
      <c r="C91" s="625" t="str">
        <f t="shared" si="48"/>
        <v>Математика «Решение текстовых задач»</v>
      </c>
      <c r="D91" s="626"/>
      <c r="E91" s="56">
        <f t="shared" ref="E91:X91" si="53">E35*E$61</f>
        <v>0</v>
      </c>
      <c r="F91" s="57">
        <f t="shared" si="53"/>
        <v>0</v>
      </c>
      <c r="G91" s="57">
        <f t="shared" si="53"/>
        <v>0</v>
      </c>
      <c r="H91" s="197">
        <f t="shared" si="53"/>
        <v>0</v>
      </c>
      <c r="I91" s="205">
        <f t="shared" si="53"/>
        <v>0</v>
      </c>
      <c r="J91" s="60">
        <f t="shared" si="53"/>
        <v>0</v>
      </c>
      <c r="K91" s="60">
        <f t="shared" si="53"/>
        <v>0</v>
      </c>
      <c r="L91" s="206">
        <f t="shared" si="53"/>
        <v>0</v>
      </c>
      <c r="M91" s="427">
        <f t="shared" si="53"/>
        <v>0</v>
      </c>
      <c r="N91" s="412">
        <f t="shared" si="53"/>
        <v>0</v>
      </c>
      <c r="O91" s="412">
        <f t="shared" si="53"/>
        <v>0</v>
      </c>
      <c r="P91" s="428">
        <f t="shared" si="53"/>
        <v>0</v>
      </c>
      <c r="Q91" s="222">
        <f t="shared" si="53"/>
        <v>0</v>
      </c>
      <c r="R91" s="72">
        <f t="shared" si="53"/>
        <v>0</v>
      </c>
      <c r="S91" s="72">
        <f t="shared" si="53"/>
        <v>0</v>
      </c>
      <c r="T91" s="224">
        <f t="shared" si="53"/>
        <v>0</v>
      </c>
      <c r="U91" s="217">
        <f t="shared" si="53"/>
        <v>0</v>
      </c>
      <c r="V91" s="69">
        <f t="shared" si="53"/>
        <v>0</v>
      </c>
      <c r="W91" s="69">
        <f t="shared" si="53"/>
        <v>0</v>
      </c>
      <c r="X91" s="231">
        <f t="shared" si="53"/>
        <v>0</v>
      </c>
      <c r="Y91" s="236">
        <f t="shared" si="18"/>
        <v>0</v>
      </c>
      <c r="Z91" s="10">
        <f t="shared" si="19"/>
        <v>0</v>
      </c>
      <c r="AA91" s="10">
        <f t="shared" si="20"/>
        <v>0</v>
      </c>
      <c r="AB91" s="11">
        <f t="shared" si="21"/>
        <v>0</v>
      </c>
    </row>
    <row r="92" spans="3:28" ht="30" customHeight="1" x14ac:dyDescent="0.3">
      <c r="C92" s="625" t="str">
        <f t="shared" si="48"/>
        <v>Моё профессиональное самоопредление и потребности рынка труда НСО</v>
      </c>
      <c r="D92" s="626"/>
      <c r="E92" s="136">
        <f t="shared" ref="E92:X92" si="54">E36*E$61</f>
        <v>0</v>
      </c>
      <c r="F92" s="137">
        <f t="shared" si="54"/>
        <v>0</v>
      </c>
      <c r="G92" s="137">
        <f t="shared" si="54"/>
        <v>0</v>
      </c>
      <c r="H92" s="238">
        <f t="shared" si="54"/>
        <v>0</v>
      </c>
      <c r="I92" s="239">
        <f t="shared" si="54"/>
        <v>0</v>
      </c>
      <c r="J92" s="140">
        <f t="shared" si="54"/>
        <v>0</v>
      </c>
      <c r="K92" s="140">
        <f t="shared" si="54"/>
        <v>0</v>
      </c>
      <c r="L92" s="240">
        <f t="shared" si="54"/>
        <v>0</v>
      </c>
      <c r="M92" s="429">
        <f t="shared" si="54"/>
        <v>0</v>
      </c>
      <c r="N92" s="414">
        <f t="shared" si="54"/>
        <v>0</v>
      </c>
      <c r="O92" s="414">
        <f t="shared" si="54"/>
        <v>0</v>
      </c>
      <c r="P92" s="430">
        <f t="shared" si="54"/>
        <v>0</v>
      </c>
      <c r="Q92" s="243">
        <f t="shared" si="54"/>
        <v>0</v>
      </c>
      <c r="R92" s="146">
        <f t="shared" si="54"/>
        <v>0</v>
      </c>
      <c r="S92" s="146">
        <f t="shared" si="54"/>
        <v>0</v>
      </c>
      <c r="T92" s="404">
        <f t="shared" si="54"/>
        <v>0</v>
      </c>
      <c r="U92" s="245">
        <f t="shared" si="54"/>
        <v>0</v>
      </c>
      <c r="V92" s="149">
        <f t="shared" si="54"/>
        <v>0</v>
      </c>
      <c r="W92" s="149">
        <f t="shared" si="54"/>
        <v>0</v>
      </c>
      <c r="X92" s="246">
        <f t="shared" si="54"/>
        <v>0</v>
      </c>
      <c r="Y92" s="247">
        <f t="shared" si="18"/>
        <v>0</v>
      </c>
      <c r="Z92" s="248">
        <f t="shared" si="19"/>
        <v>0</v>
      </c>
      <c r="AA92" s="248">
        <f t="shared" si="20"/>
        <v>0</v>
      </c>
      <c r="AB92" s="48">
        <f t="shared" si="21"/>
        <v>0</v>
      </c>
    </row>
    <row r="93" spans="3:28" ht="30" customHeight="1" x14ac:dyDescent="0.3">
      <c r="C93" s="625" t="str">
        <f t="shared" si="48"/>
        <v>Музыка «Новые краски в музыке 20 столетия»</v>
      </c>
      <c r="D93" s="626"/>
      <c r="E93" s="186">
        <f t="shared" ref="E93:X93" si="55">E37*E$61</f>
        <v>0</v>
      </c>
      <c r="F93" s="187">
        <f t="shared" si="55"/>
        <v>0</v>
      </c>
      <c r="G93" s="187">
        <f t="shared" si="55"/>
        <v>0</v>
      </c>
      <c r="H93" s="196">
        <f t="shared" si="55"/>
        <v>0</v>
      </c>
      <c r="I93" s="203">
        <f t="shared" si="55"/>
        <v>0</v>
      </c>
      <c r="J93" s="188">
        <f t="shared" si="55"/>
        <v>0</v>
      </c>
      <c r="K93" s="188">
        <f t="shared" si="55"/>
        <v>0</v>
      </c>
      <c r="L93" s="204">
        <f t="shared" si="55"/>
        <v>0</v>
      </c>
      <c r="M93" s="424">
        <f t="shared" si="55"/>
        <v>0</v>
      </c>
      <c r="N93" s="425">
        <f t="shared" si="55"/>
        <v>0</v>
      </c>
      <c r="O93" s="425">
        <f t="shared" si="55"/>
        <v>0</v>
      </c>
      <c r="P93" s="426">
        <f t="shared" si="55"/>
        <v>0</v>
      </c>
      <c r="Q93" s="220">
        <f t="shared" si="55"/>
        <v>0</v>
      </c>
      <c r="R93" s="190">
        <f t="shared" si="55"/>
        <v>0</v>
      </c>
      <c r="S93" s="190">
        <f t="shared" si="55"/>
        <v>0</v>
      </c>
      <c r="T93" s="403">
        <f t="shared" si="55"/>
        <v>0</v>
      </c>
      <c r="U93" s="216">
        <f t="shared" si="55"/>
        <v>0</v>
      </c>
      <c r="V93" s="191">
        <f t="shared" si="55"/>
        <v>0</v>
      </c>
      <c r="W93" s="191">
        <f t="shared" si="55"/>
        <v>0</v>
      </c>
      <c r="X93" s="230">
        <f t="shared" si="55"/>
        <v>0</v>
      </c>
      <c r="Y93" s="235">
        <f t="shared" ref="Y93:Y99" si="56">E93+I93+M93+Q93+U93</f>
        <v>0</v>
      </c>
      <c r="Z93" s="4">
        <f t="shared" ref="Z93:Z99" si="57">F93+J93+N93+R93+V93</f>
        <v>0</v>
      </c>
      <c r="AA93" s="4">
        <f t="shared" ref="AA93:AA99" si="58">G93+K93+O93+S93+W93</f>
        <v>0</v>
      </c>
      <c r="AB93" s="192">
        <f t="shared" ref="AB93:AB99" si="59">H93+L93+P93+T93+X93</f>
        <v>0</v>
      </c>
    </row>
    <row r="94" spans="3:28" ht="30" customHeight="1" x14ac:dyDescent="0.3">
      <c r="C94" s="625" t="str">
        <f t="shared" si="48"/>
        <v>Музыка «Юмор в музыке»</v>
      </c>
      <c r="D94" s="626"/>
      <c r="E94" s="56">
        <f t="shared" ref="E94:X94" si="60">E38*E$61</f>
        <v>0</v>
      </c>
      <c r="F94" s="57">
        <f t="shared" si="60"/>
        <v>0</v>
      </c>
      <c r="G94" s="57">
        <f t="shared" si="60"/>
        <v>0</v>
      </c>
      <c r="H94" s="197">
        <f t="shared" si="60"/>
        <v>0</v>
      </c>
      <c r="I94" s="205">
        <f t="shared" si="60"/>
        <v>0</v>
      </c>
      <c r="J94" s="60">
        <f t="shared" si="60"/>
        <v>0</v>
      </c>
      <c r="K94" s="60">
        <f t="shared" si="60"/>
        <v>0</v>
      </c>
      <c r="L94" s="206">
        <f t="shared" si="60"/>
        <v>0</v>
      </c>
      <c r="M94" s="427">
        <f t="shared" si="60"/>
        <v>0</v>
      </c>
      <c r="N94" s="412">
        <f t="shared" si="60"/>
        <v>0</v>
      </c>
      <c r="O94" s="412">
        <f t="shared" si="60"/>
        <v>0</v>
      </c>
      <c r="P94" s="428">
        <f t="shared" si="60"/>
        <v>0</v>
      </c>
      <c r="Q94" s="222">
        <f t="shared" si="60"/>
        <v>0</v>
      </c>
      <c r="R94" s="72">
        <f t="shared" si="60"/>
        <v>0</v>
      </c>
      <c r="S94" s="72">
        <f t="shared" si="60"/>
        <v>0</v>
      </c>
      <c r="T94" s="224">
        <f t="shared" si="60"/>
        <v>0</v>
      </c>
      <c r="U94" s="217">
        <f t="shared" si="60"/>
        <v>0</v>
      </c>
      <c r="V94" s="69">
        <f t="shared" si="60"/>
        <v>0</v>
      </c>
      <c r="W94" s="69">
        <f t="shared" si="60"/>
        <v>0</v>
      </c>
      <c r="X94" s="231">
        <f t="shared" si="60"/>
        <v>0</v>
      </c>
      <c r="Y94" s="236">
        <f t="shared" si="56"/>
        <v>0</v>
      </c>
      <c r="Z94" s="10">
        <f t="shared" si="57"/>
        <v>0</v>
      </c>
      <c r="AA94" s="10">
        <f t="shared" si="58"/>
        <v>0</v>
      </c>
      <c r="AB94" s="11">
        <f t="shared" si="59"/>
        <v>0</v>
      </c>
    </row>
    <row r="95" spans="3:28" ht="30" customHeight="1" x14ac:dyDescent="0.3">
      <c r="C95" s="625" t="str">
        <f t="shared" si="48"/>
        <v>Музыка. Музыка родного края</v>
      </c>
      <c r="D95" s="626"/>
      <c r="E95" s="56">
        <f t="shared" ref="E95:X95" si="61">E39*E$61</f>
        <v>0</v>
      </c>
      <c r="F95" s="57">
        <f t="shared" si="61"/>
        <v>0</v>
      </c>
      <c r="G95" s="57">
        <f t="shared" si="61"/>
        <v>0</v>
      </c>
      <c r="H95" s="197">
        <f t="shared" si="61"/>
        <v>0</v>
      </c>
      <c r="I95" s="205">
        <f t="shared" si="61"/>
        <v>0</v>
      </c>
      <c r="J95" s="60">
        <f t="shared" si="61"/>
        <v>0</v>
      </c>
      <c r="K95" s="60">
        <f t="shared" si="61"/>
        <v>0</v>
      </c>
      <c r="L95" s="206">
        <f t="shared" si="61"/>
        <v>0</v>
      </c>
      <c r="M95" s="427">
        <f t="shared" si="61"/>
        <v>0</v>
      </c>
      <c r="N95" s="412">
        <f t="shared" si="61"/>
        <v>0</v>
      </c>
      <c r="O95" s="412">
        <f t="shared" si="61"/>
        <v>0</v>
      </c>
      <c r="P95" s="428">
        <f t="shared" si="61"/>
        <v>0</v>
      </c>
      <c r="Q95" s="222">
        <f t="shared" si="61"/>
        <v>0</v>
      </c>
      <c r="R95" s="72">
        <f t="shared" si="61"/>
        <v>0</v>
      </c>
      <c r="S95" s="72">
        <f t="shared" si="61"/>
        <v>0</v>
      </c>
      <c r="T95" s="224">
        <f t="shared" si="61"/>
        <v>0</v>
      </c>
      <c r="U95" s="217">
        <f t="shared" si="61"/>
        <v>0</v>
      </c>
      <c r="V95" s="69">
        <f t="shared" si="61"/>
        <v>0</v>
      </c>
      <c r="W95" s="69">
        <f t="shared" si="61"/>
        <v>0</v>
      </c>
      <c r="X95" s="231">
        <f t="shared" si="61"/>
        <v>0</v>
      </c>
      <c r="Y95" s="236">
        <f t="shared" si="56"/>
        <v>0</v>
      </c>
      <c r="Z95" s="10">
        <f t="shared" si="57"/>
        <v>0</v>
      </c>
      <c r="AA95" s="10">
        <f t="shared" si="58"/>
        <v>0</v>
      </c>
      <c r="AB95" s="11">
        <f t="shared" si="59"/>
        <v>0</v>
      </c>
    </row>
    <row r="96" spans="3:28" ht="30" customHeight="1" x14ac:dyDescent="0.3">
      <c r="C96" s="625" t="str">
        <f t="shared" si="48"/>
        <v>Музыка. Новые краски музыки 20-го столетия</v>
      </c>
      <c r="D96" s="626"/>
      <c r="E96" s="56">
        <f t="shared" ref="E96:X96" si="62">E40*E$61</f>
        <v>0</v>
      </c>
      <c r="F96" s="57">
        <f t="shared" si="62"/>
        <v>0</v>
      </c>
      <c r="G96" s="57">
        <f t="shared" si="62"/>
        <v>0</v>
      </c>
      <c r="H96" s="197">
        <f t="shared" si="62"/>
        <v>0</v>
      </c>
      <c r="I96" s="205">
        <f t="shared" si="62"/>
        <v>0</v>
      </c>
      <c r="J96" s="60">
        <f t="shared" si="62"/>
        <v>0</v>
      </c>
      <c r="K96" s="60">
        <f t="shared" si="62"/>
        <v>0</v>
      </c>
      <c r="L96" s="206">
        <f t="shared" si="62"/>
        <v>0</v>
      </c>
      <c r="M96" s="427">
        <f t="shared" si="62"/>
        <v>0</v>
      </c>
      <c r="N96" s="412">
        <f t="shared" si="62"/>
        <v>0</v>
      </c>
      <c r="O96" s="412">
        <f t="shared" si="62"/>
        <v>0</v>
      </c>
      <c r="P96" s="428">
        <f t="shared" si="62"/>
        <v>0</v>
      </c>
      <c r="Q96" s="222">
        <f t="shared" si="62"/>
        <v>0</v>
      </c>
      <c r="R96" s="72">
        <f t="shared" si="62"/>
        <v>0</v>
      </c>
      <c r="S96" s="72">
        <f t="shared" si="62"/>
        <v>0</v>
      </c>
      <c r="T96" s="224">
        <f t="shared" si="62"/>
        <v>0</v>
      </c>
      <c r="U96" s="217">
        <f t="shared" si="62"/>
        <v>0</v>
      </c>
      <c r="V96" s="69">
        <f t="shared" si="62"/>
        <v>0</v>
      </c>
      <c r="W96" s="69">
        <f t="shared" si="62"/>
        <v>0</v>
      </c>
      <c r="X96" s="231">
        <f t="shared" si="62"/>
        <v>0</v>
      </c>
      <c r="Y96" s="236">
        <f t="shared" si="56"/>
        <v>0</v>
      </c>
      <c r="Z96" s="10">
        <f t="shared" si="57"/>
        <v>0</v>
      </c>
      <c r="AA96" s="10">
        <f t="shared" si="58"/>
        <v>0</v>
      </c>
      <c r="AB96" s="11">
        <f t="shared" si="59"/>
        <v>0</v>
      </c>
    </row>
    <row r="97" spans="3:28" ht="30" customHeight="1" x14ac:dyDescent="0.3">
      <c r="C97" s="625" t="str">
        <f t="shared" si="48"/>
        <v>Музыка. Юмор в музыке</v>
      </c>
      <c r="D97" s="626"/>
      <c r="E97" s="56">
        <f t="shared" ref="E97:X97" si="63">E41*E$61</f>
        <v>0</v>
      </c>
      <c r="F97" s="57">
        <f t="shared" si="63"/>
        <v>0</v>
      </c>
      <c r="G97" s="57">
        <f t="shared" si="63"/>
        <v>0</v>
      </c>
      <c r="H97" s="197">
        <f t="shared" si="63"/>
        <v>0</v>
      </c>
      <c r="I97" s="205">
        <f t="shared" si="63"/>
        <v>0</v>
      </c>
      <c r="J97" s="60">
        <f t="shared" si="63"/>
        <v>0</v>
      </c>
      <c r="K97" s="60">
        <f t="shared" si="63"/>
        <v>0</v>
      </c>
      <c r="L97" s="206">
        <f t="shared" si="63"/>
        <v>0</v>
      </c>
      <c r="M97" s="427">
        <f t="shared" si="63"/>
        <v>0</v>
      </c>
      <c r="N97" s="412">
        <f t="shared" si="63"/>
        <v>0</v>
      </c>
      <c r="O97" s="412">
        <f t="shared" si="63"/>
        <v>0</v>
      </c>
      <c r="P97" s="428">
        <f t="shared" si="63"/>
        <v>0</v>
      </c>
      <c r="Q97" s="222">
        <f t="shared" si="63"/>
        <v>0</v>
      </c>
      <c r="R97" s="72">
        <f t="shared" si="63"/>
        <v>0</v>
      </c>
      <c r="S97" s="72">
        <f t="shared" si="63"/>
        <v>0</v>
      </c>
      <c r="T97" s="224">
        <f t="shared" si="63"/>
        <v>0</v>
      </c>
      <c r="U97" s="217">
        <f t="shared" si="63"/>
        <v>0</v>
      </c>
      <c r="V97" s="69">
        <f t="shared" si="63"/>
        <v>0</v>
      </c>
      <c r="W97" s="69">
        <f t="shared" si="63"/>
        <v>0</v>
      </c>
      <c r="X97" s="231">
        <f t="shared" si="63"/>
        <v>0</v>
      </c>
      <c r="Y97" s="236">
        <f t="shared" si="56"/>
        <v>0</v>
      </c>
      <c r="Z97" s="10">
        <f t="shared" si="57"/>
        <v>0</v>
      </c>
      <c r="AA97" s="10">
        <f t="shared" si="58"/>
        <v>0</v>
      </c>
      <c r="AB97" s="11">
        <f t="shared" si="59"/>
        <v>0</v>
      </c>
    </row>
    <row r="98" spans="3:28" ht="30" customHeight="1" x14ac:dyDescent="0.3">
      <c r="C98" s="625" t="str">
        <f t="shared" si="48"/>
        <v>Обществознание</v>
      </c>
      <c r="D98" s="626"/>
      <c r="E98" s="56">
        <f t="shared" ref="E98:X98" si="64">E42*E$61</f>
        <v>0</v>
      </c>
      <c r="F98" s="57">
        <f t="shared" si="64"/>
        <v>0</v>
      </c>
      <c r="G98" s="57">
        <f t="shared" si="64"/>
        <v>0</v>
      </c>
      <c r="H98" s="197">
        <f t="shared" si="64"/>
        <v>0</v>
      </c>
      <c r="I98" s="205">
        <f t="shared" si="64"/>
        <v>0</v>
      </c>
      <c r="J98" s="60">
        <f t="shared" si="64"/>
        <v>0</v>
      </c>
      <c r="K98" s="60">
        <f t="shared" si="64"/>
        <v>0</v>
      </c>
      <c r="L98" s="206">
        <f t="shared" si="64"/>
        <v>0</v>
      </c>
      <c r="M98" s="427">
        <f t="shared" si="64"/>
        <v>0</v>
      </c>
      <c r="N98" s="412">
        <f t="shared" si="64"/>
        <v>0</v>
      </c>
      <c r="O98" s="412">
        <f t="shared" si="64"/>
        <v>0</v>
      </c>
      <c r="P98" s="428">
        <f t="shared" si="64"/>
        <v>0</v>
      </c>
      <c r="Q98" s="222">
        <f t="shared" si="64"/>
        <v>0</v>
      </c>
      <c r="R98" s="72">
        <f t="shared" si="64"/>
        <v>0</v>
      </c>
      <c r="S98" s="72">
        <f t="shared" si="64"/>
        <v>0</v>
      </c>
      <c r="T98" s="224">
        <f t="shared" si="64"/>
        <v>0</v>
      </c>
      <c r="U98" s="217">
        <f t="shared" si="64"/>
        <v>17</v>
      </c>
      <c r="V98" s="69">
        <f t="shared" si="64"/>
        <v>17</v>
      </c>
      <c r="W98" s="69">
        <f t="shared" si="64"/>
        <v>17</v>
      </c>
      <c r="X98" s="231">
        <f t="shared" si="64"/>
        <v>17</v>
      </c>
      <c r="Y98" s="236">
        <f t="shared" si="56"/>
        <v>17</v>
      </c>
      <c r="Z98" s="10">
        <f t="shared" si="57"/>
        <v>17</v>
      </c>
      <c r="AA98" s="10">
        <f t="shared" si="58"/>
        <v>17</v>
      </c>
      <c r="AB98" s="11">
        <f t="shared" si="59"/>
        <v>17</v>
      </c>
    </row>
    <row r="99" spans="3:28" ht="30" customHeight="1" x14ac:dyDescent="0.3">
      <c r="C99" s="625" t="str">
        <f t="shared" si="48"/>
        <v>Основы выбора профессии</v>
      </c>
      <c r="D99" s="626"/>
      <c r="E99" s="136">
        <f t="shared" ref="E99:X99" si="65">E43*E$61</f>
        <v>0</v>
      </c>
      <c r="F99" s="137">
        <f t="shared" si="65"/>
        <v>0</v>
      </c>
      <c r="G99" s="137">
        <f t="shared" si="65"/>
        <v>0</v>
      </c>
      <c r="H99" s="238">
        <f t="shared" si="65"/>
        <v>0</v>
      </c>
      <c r="I99" s="239">
        <f t="shared" si="65"/>
        <v>0</v>
      </c>
      <c r="J99" s="140">
        <f t="shared" si="65"/>
        <v>0</v>
      </c>
      <c r="K99" s="140">
        <f t="shared" si="65"/>
        <v>0</v>
      </c>
      <c r="L99" s="240">
        <f t="shared" si="65"/>
        <v>0</v>
      </c>
      <c r="M99" s="429">
        <f t="shared" si="65"/>
        <v>0</v>
      </c>
      <c r="N99" s="414">
        <f t="shared" si="65"/>
        <v>0</v>
      </c>
      <c r="O99" s="414">
        <f t="shared" si="65"/>
        <v>0</v>
      </c>
      <c r="P99" s="430">
        <f t="shared" si="65"/>
        <v>0</v>
      </c>
      <c r="Q99" s="243">
        <f t="shared" si="65"/>
        <v>36</v>
      </c>
      <c r="R99" s="146">
        <f t="shared" si="65"/>
        <v>36</v>
      </c>
      <c r="S99" s="146">
        <f t="shared" si="65"/>
        <v>36</v>
      </c>
      <c r="T99" s="404">
        <f t="shared" si="65"/>
        <v>36</v>
      </c>
      <c r="U99" s="245">
        <f t="shared" si="65"/>
        <v>0</v>
      </c>
      <c r="V99" s="149">
        <f t="shared" si="65"/>
        <v>0</v>
      </c>
      <c r="W99" s="149">
        <f t="shared" si="65"/>
        <v>0</v>
      </c>
      <c r="X99" s="246">
        <f t="shared" si="65"/>
        <v>0</v>
      </c>
      <c r="Y99" s="247">
        <f t="shared" si="56"/>
        <v>36</v>
      </c>
      <c r="Z99" s="248">
        <f t="shared" si="57"/>
        <v>36</v>
      </c>
      <c r="AA99" s="248">
        <f t="shared" si="58"/>
        <v>36</v>
      </c>
      <c r="AB99" s="48">
        <f t="shared" si="59"/>
        <v>36</v>
      </c>
    </row>
    <row r="100" spans="3:28" ht="30" customHeight="1" x14ac:dyDescent="0.3">
      <c r="C100" s="625" t="str">
        <f t="shared" si="48"/>
        <v>Проект "Деловой русский язык"</v>
      </c>
      <c r="D100" s="626"/>
      <c r="E100" s="186">
        <f t="shared" ref="E100:X100" si="66">E44*E$61</f>
        <v>0</v>
      </c>
      <c r="F100" s="187">
        <f t="shared" si="66"/>
        <v>0</v>
      </c>
      <c r="G100" s="187">
        <f t="shared" si="66"/>
        <v>0</v>
      </c>
      <c r="H100" s="196">
        <f t="shared" si="66"/>
        <v>0</v>
      </c>
      <c r="I100" s="203">
        <f t="shared" si="66"/>
        <v>0</v>
      </c>
      <c r="J100" s="188">
        <f t="shared" si="66"/>
        <v>0</v>
      </c>
      <c r="K100" s="188">
        <f t="shared" si="66"/>
        <v>0</v>
      </c>
      <c r="L100" s="204">
        <f t="shared" si="66"/>
        <v>0</v>
      </c>
      <c r="M100" s="424">
        <f t="shared" si="66"/>
        <v>0</v>
      </c>
      <c r="N100" s="425">
        <f t="shared" si="66"/>
        <v>0</v>
      </c>
      <c r="O100" s="425">
        <f t="shared" si="66"/>
        <v>0</v>
      </c>
      <c r="P100" s="426">
        <f t="shared" si="66"/>
        <v>0</v>
      </c>
      <c r="Q100" s="220">
        <f t="shared" si="66"/>
        <v>0</v>
      </c>
      <c r="R100" s="190">
        <f t="shared" si="66"/>
        <v>0</v>
      </c>
      <c r="S100" s="190">
        <f t="shared" si="66"/>
        <v>0</v>
      </c>
      <c r="T100" s="403">
        <f t="shared" si="66"/>
        <v>0</v>
      </c>
      <c r="U100" s="216">
        <f t="shared" si="66"/>
        <v>0</v>
      </c>
      <c r="V100" s="191">
        <f t="shared" si="66"/>
        <v>0</v>
      </c>
      <c r="W100" s="191">
        <f t="shared" si="66"/>
        <v>0</v>
      </c>
      <c r="X100" s="230">
        <f t="shared" si="66"/>
        <v>0</v>
      </c>
      <c r="Y100" s="235">
        <f t="shared" ref="Y100:Y106" si="67">E100+I100+M100+Q100+U100</f>
        <v>0</v>
      </c>
      <c r="Z100" s="4">
        <f t="shared" ref="Z100:Z106" si="68">F100+J100+N100+R100+V100</f>
        <v>0</v>
      </c>
      <c r="AA100" s="4">
        <f t="shared" ref="AA100:AA106" si="69">G100+K100+O100+S100+W100</f>
        <v>0</v>
      </c>
      <c r="AB100" s="192">
        <f t="shared" ref="AB100:AB106" si="70">H100+L100+P100+T100+X100</f>
        <v>0</v>
      </c>
    </row>
    <row r="101" spans="3:28" ht="30" customHeight="1" x14ac:dyDescent="0.3">
      <c r="C101" s="625" t="str">
        <f t="shared" si="48"/>
        <v>Проект "Процентные рассчетны на каждый день"</v>
      </c>
      <c r="D101" s="626"/>
      <c r="E101" s="56">
        <f t="shared" ref="E101:X101" si="71">E45*E$61</f>
        <v>0</v>
      </c>
      <c r="F101" s="57">
        <f t="shared" si="71"/>
        <v>0</v>
      </c>
      <c r="G101" s="57">
        <f t="shared" si="71"/>
        <v>0</v>
      </c>
      <c r="H101" s="197">
        <f t="shared" si="71"/>
        <v>0</v>
      </c>
      <c r="I101" s="205">
        <f t="shared" si="71"/>
        <v>0</v>
      </c>
      <c r="J101" s="60">
        <f t="shared" si="71"/>
        <v>0</v>
      </c>
      <c r="K101" s="60">
        <f t="shared" si="71"/>
        <v>0</v>
      </c>
      <c r="L101" s="206">
        <f t="shared" si="71"/>
        <v>0</v>
      </c>
      <c r="M101" s="427">
        <f t="shared" si="71"/>
        <v>0</v>
      </c>
      <c r="N101" s="412">
        <f t="shared" si="71"/>
        <v>0</v>
      </c>
      <c r="O101" s="412">
        <f t="shared" si="71"/>
        <v>0</v>
      </c>
      <c r="P101" s="428">
        <f t="shared" si="71"/>
        <v>0</v>
      </c>
      <c r="Q101" s="222">
        <f t="shared" si="71"/>
        <v>0</v>
      </c>
      <c r="R101" s="72">
        <f t="shared" si="71"/>
        <v>0</v>
      </c>
      <c r="S101" s="72">
        <f t="shared" si="71"/>
        <v>0</v>
      </c>
      <c r="T101" s="224">
        <f t="shared" si="71"/>
        <v>0</v>
      </c>
      <c r="U101" s="217">
        <f t="shared" si="71"/>
        <v>0</v>
      </c>
      <c r="V101" s="69">
        <f t="shared" si="71"/>
        <v>0</v>
      </c>
      <c r="W101" s="69">
        <f t="shared" si="71"/>
        <v>0</v>
      </c>
      <c r="X101" s="231">
        <f t="shared" si="71"/>
        <v>0</v>
      </c>
      <c r="Y101" s="236">
        <f t="shared" si="67"/>
        <v>0</v>
      </c>
      <c r="Z101" s="10">
        <f t="shared" si="68"/>
        <v>0</v>
      </c>
      <c r="AA101" s="10">
        <f t="shared" si="69"/>
        <v>0</v>
      </c>
      <c r="AB101" s="11">
        <f t="shared" si="70"/>
        <v>0</v>
      </c>
    </row>
    <row r="102" spans="3:28" ht="30" customHeight="1" x14ac:dyDescent="0.3">
      <c r="C102" s="625" t="str">
        <f t="shared" si="48"/>
        <v>Проект "Решение практико-ориентированных задач"</v>
      </c>
      <c r="D102" s="626"/>
      <c r="E102" s="56">
        <f t="shared" ref="E102:X102" si="72">E46*E$61</f>
        <v>0</v>
      </c>
      <c r="F102" s="57">
        <f t="shared" si="72"/>
        <v>0</v>
      </c>
      <c r="G102" s="57">
        <f t="shared" si="72"/>
        <v>0</v>
      </c>
      <c r="H102" s="197">
        <f t="shared" si="72"/>
        <v>0</v>
      </c>
      <c r="I102" s="205">
        <f t="shared" si="72"/>
        <v>0</v>
      </c>
      <c r="J102" s="60">
        <f t="shared" si="72"/>
        <v>0</v>
      </c>
      <c r="K102" s="60">
        <f t="shared" si="72"/>
        <v>0</v>
      </c>
      <c r="L102" s="206">
        <f t="shared" si="72"/>
        <v>0</v>
      </c>
      <c r="M102" s="427">
        <f t="shared" si="72"/>
        <v>0</v>
      </c>
      <c r="N102" s="412">
        <f t="shared" si="72"/>
        <v>0</v>
      </c>
      <c r="O102" s="412">
        <f t="shared" si="72"/>
        <v>0</v>
      </c>
      <c r="P102" s="428">
        <f t="shared" si="72"/>
        <v>0</v>
      </c>
      <c r="Q102" s="222">
        <f t="shared" si="72"/>
        <v>0</v>
      </c>
      <c r="R102" s="72">
        <f t="shared" si="72"/>
        <v>0</v>
      </c>
      <c r="S102" s="72">
        <f t="shared" si="72"/>
        <v>0</v>
      </c>
      <c r="T102" s="224">
        <f t="shared" si="72"/>
        <v>0</v>
      </c>
      <c r="U102" s="217">
        <f t="shared" si="72"/>
        <v>0</v>
      </c>
      <c r="V102" s="69">
        <f t="shared" si="72"/>
        <v>0</v>
      </c>
      <c r="W102" s="69">
        <f t="shared" si="72"/>
        <v>0</v>
      </c>
      <c r="X102" s="231">
        <f t="shared" si="72"/>
        <v>0</v>
      </c>
      <c r="Y102" s="236">
        <f t="shared" si="67"/>
        <v>0</v>
      </c>
      <c r="Z102" s="10">
        <f t="shared" si="68"/>
        <v>0</v>
      </c>
      <c r="AA102" s="10">
        <f t="shared" si="69"/>
        <v>0</v>
      </c>
      <c r="AB102" s="11">
        <f t="shared" si="70"/>
        <v>0</v>
      </c>
    </row>
    <row r="103" spans="3:28" ht="30" customHeight="1" x14ac:dyDescent="0.3">
      <c r="C103" s="625" t="str">
        <f t="shared" si="48"/>
        <v>Проект "Человек имеет право"</v>
      </c>
      <c r="D103" s="626"/>
      <c r="E103" s="56">
        <f t="shared" ref="E103:X103" si="73">E47*E$61</f>
        <v>0</v>
      </c>
      <c r="F103" s="57">
        <f t="shared" si="73"/>
        <v>0</v>
      </c>
      <c r="G103" s="57">
        <f t="shared" si="73"/>
        <v>0</v>
      </c>
      <c r="H103" s="197">
        <f t="shared" si="73"/>
        <v>0</v>
      </c>
      <c r="I103" s="205">
        <f t="shared" si="73"/>
        <v>0</v>
      </c>
      <c r="J103" s="60">
        <f t="shared" si="73"/>
        <v>0</v>
      </c>
      <c r="K103" s="60">
        <f t="shared" si="73"/>
        <v>0</v>
      </c>
      <c r="L103" s="206">
        <f t="shared" si="73"/>
        <v>0</v>
      </c>
      <c r="M103" s="427">
        <f t="shared" si="73"/>
        <v>0</v>
      </c>
      <c r="N103" s="412">
        <f t="shared" si="73"/>
        <v>0</v>
      </c>
      <c r="O103" s="412">
        <f t="shared" si="73"/>
        <v>0</v>
      </c>
      <c r="P103" s="428">
        <f t="shared" si="73"/>
        <v>0</v>
      </c>
      <c r="Q103" s="222">
        <f t="shared" si="73"/>
        <v>0</v>
      </c>
      <c r="R103" s="72">
        <f t="shared" si="73"/>
        <v>0</v>
      </c>
      <c r="S103" s="72">
        <f t="shared" si="73"/>
        <v>0</v>
      </c>
      <c r="T103" s="224">
        <f t="shared" si="73"/>
        <v>0</v>
      </c>
      <c r="U103" s="217">
        <f t="shared" si="73"/>
        <v>0</v>
      </c>
      <c r="V103" s="69">
        <f t="shared" si="73"/>
        <v>0</v>
      </c>
      <c r="W103" s="69">
        <f t="shared" si="73"/>
        <v>0</v>
      </c>
      <c r="X103" s="231">
        <f t="shared" si="73"/>
        <v>0</v>
      </c>
      <c r="Y103" s="236">
        <f t="shared" si="67"/>
        <v>0</v>
      </c>
      <c r="Z103" s="10">
        <f t="shared" si="68"/>
        <v>0</v>
      </c>
      <c r="AA103" s="10">
        <f t="shared" si="69"/>
        <v>0</v>
      </c>
      <c r="AB103" s="11">
        <f t="shared" si="70"/>
        <v>0</v>
      </c>
    </row>
    <row r="104" spans="3:28" ht="30" customHeight="1" x14ac:dyDescent="0.3">
      <c r="C104" s="625" t="str">
        <f t="shared" si="48"/>
        <v>Проект «Химия в быту»</v>
      </c>
      <c r="D104" s="626"/>
      <c r="E104" s="56">
        <f t="shared" ref="E104:X104" si="74">E48*E$61</f>
        <v>0</v>
      </c>
      <c r="F104" s="57">
        <f t="shared" si="74"/>
        <v>0</v>
      </c>
      <c r="G104" s="57">
        <f t="shared" si="74"/>
        <v>0</v>
      </c>
      <c r="H104" s="197">
        <f t="shared" si="74"/>
        <v>0</v>
      </c>
      <c r="I104" s="205">
        <f t="shared" si="74"/>
        <v>0</v>
      </c>
      <c r="J104" s="60">
        <f t="shared" si="74"/>
        <v>0</v>
      </c>
      <c r="K104" s="60">
        <f t="shared" si="74"/>
        <v>0</v>
      </c>
      <c r="L104" s="206">
        <f t="shared" si="74"/>
        <v>0</v>
      </c>
      <c r="M104" s="427">
        <f t="shared" si="74"/>
        <v>0</v>
      </c>
      <c r="N104" s="412">
        <f t="shared" si="74"/>
        <v>0</v>
      </c>
      <c r="O104" s="412">
        <f t="shared" si="74"/>
        <v>0</v>
      </c>
      <c r="P104" s="428">
        <f t="shared" si="74"/>
        <v>0</v>
      </c>
      <c r="Q104" s="222">
        <f t="shared" si="74"/>
        <v>0</v>
      </c>
      <c r="R104" s="72">
        <f t="shared" si="74"/>
        <v>0</v>
      </c>
      <c r="S104" s="72">
        <f t="shared" si="74"/>
        <v>0</v>
      </c>
      <c r="T104" s="224">
        <f t="shared" si="74"/>
        <v>0</v>
      </c>
      <c r="U104" s="217">
        <f t="shared" si="74"/>
        <v>0</v>
      </c>
      <c r="V104" s="69">
        <f t="shared" si="74"/>
        <v>0</v>
      </c>
      <c r="W104" s="69">
        <f t="shared" si="74"/>
        <v>0</v>
      </c>
      <c r="X104" s="231">
        <f t="shared" si="74"/>
        <v>0</v>
      </c>
      <c r="Y104" s="236">
        <f t="shared" si="67"/>
        <v>0</v>
      </c>
      <c r="Z104" s="10">
        <f t="shared" si="68"/>
        <v>0</v>
      </c>
      <c r="AA104" s="10">
        <f t="shared" si="69"/>
        <v>0</v>
      </c>
      <c r="AB104" s="11">
        <f t="shared" si="70"/>
        <v>0</v>
      </c>
    </row>
    <row r="105" spans="3:28" ht="30" customHeight="1" x14ac:dyDescent="0.3">
      <c r="C105" s="625" t="str">
        <f t="shared" si="48"/>
        <v>Русский язык «Развитие речи»</v>
      </c>
      <c r="D105" s="626"/>
      <c r="E105" s="56">
        <f t="shared" ref="E105:X105" si="75">E49*E$61</f>
        <v>0</v>
      </c>
      <c r="F105" s="57">
        <f t="shared" si="75"/>
        <v>0</v>
      </c>
      <c r="G105" s="57">
        <f t="shared" si="75"/>
        <v>0</v>
      </c>
      <c r="H105" s="197">
        <f t="shared" si="75"/>
        <v>0</v>
      </c>
      <c r="I105" s="205">
        <f t="shared" si="75"/>
        <v>0</v>
      </c>
      <c r="J105" s="60">
        <f t="shared" si="75"/>
        <v>0</v>
      </c>
      <c r="K105" s="60">
        <f t="shared" si="75"/>
        <v>0</v>
      </c>
      <c r="L105" s="206">
        <f t="shared" si="75"/>
        <v>0</v>
      </c>
      <c r="M105" s="427">
        <f t="shared" si="75"/>
        <v>0</v>
      </c>
      <c r="N105" s="412">
        <f t="shared" si="75"/>
        <v>0</v>
      </c>
      <c r="O105" s="412">
        <f t="shared" si="75"/>
        <v>0</v>
      </c>
      <c r="P105" s="428">
        <f t="shared" si="75"/>
        <v>0</v>
      </c>
      <c r="Q105" s="222">
        <f t="shared" si="75"/>
        <v>0</v>
      </c>
      <c r="R105" s="72">
        <f t="shared" si="75"/>
        <v>0</v>
      </c>
      <c r="S105" s="72">
        <f t="shared" si="75"/>
        <v>0</v>
      </c>
      <c r="T105" s="224">
        <f t="shared" si="75"/>
        <v>0</v>
      </c>
      <c r="U105" s="217">
        <f t="shared" si="75"/>
        <v>0</v>
      </c>
      <c r="V105" s="69">
        <f t="shared" si="75"/>
        <v>0</v>
      </c>
      <c r="W105" s="69">
        <f t="shared" si="75"/>
        <v>0</v>
      </c>
      <c r="X105" s="231">
        <f t="shared" si="75"/>
        <v>0</v>
      </c>
      <c r="Y105" s="236">
        <f t="shared" si="67"/>
        <v>0</v>
      </c>
      <c r="Z105" s="10">
        <f t="shared" si="68"/>
        <v>0</v>
      </c>
      <c r="AA105" s="10">
        <f t="shared" si="69"/>
        <v>0</v>
      </c>
      <c r="AB105" s="11">
        <f t="shared" si="70"/>
        <v>0</v>
      </c>
    </row>
    <row r="106" spans="3:28" ht="30" customHeight="1" x14ac:dyDescent="0.3">
      <c r="C106" s="625" t="str">
        <f t="shared" si="48"/>
        <v>Хореография</v>
      </c>
      <c r="D106" s="626"/>
      <c r="E106" s="136">
        <f t="shared" ref="E106:X106" si="76">E50*E$61</f>
        <v>0</v>
      </c>
      <c r="F106" s="137">
        <f t="shared" si="76"/>
        <v>0</v>
      </c>
      <c r="G106" s="137">
        <f t="shared" si="76"/>
        <v>0</v>
      </c>
      <c r="H106" s="238">
        <f t="shared" si="76"/>
        <v>0</v>
      </c>
      <c r="I106" s="239">
        <f t="shared" si="76"/>
        <v>0</v>
      </c>
      <c r="J106" s="140">
        <f t="shared" si="76"/>
        <v>0</v>
      </c>
      <c r="K106" s="140">
        <f t="shared" si="76"/>
        <v>0</v>
      </c>
      <c r="L106" s="240">
        <f t="shared" si="76"/>
        <v>0</v>
      </c>
      <c r="M106" s="429">
        <f t="shared" si="76"/>
        <v>0</v>
      </c>
      <c r="N106" s="414">
        <f t="shared" si="76"/>
        <v>0</v>
      </c>
      <c r="O106" s="414">
        <f t="shared" si="76"/>
        <v>0</v>
      </c>
      <c r="P106" s="430">
        <f t="shared" si="76"/>
        <v>0</v>
      </c>
      <c r="Q106" s="243">
        <f t="shared" si="76"/>
        <v>0</v>
      </c>
      <c r="R106" s="146">
        <f t="shared" si="76"/>
        <v>0</v>
      </c>
      <c r="S106" s="146">
        <f t="shared" si="76"/>
        <v>0</v>
      </c>
      <c r="T106" s="404">
        <f t="shared" si="76"/>
        <v>0</v>
      </c>
      <c r="U106" s="245">
        <f t="shared" si="76"/>
        <v>0</v>
      </c>
      <c r="V106" s="149">
        <f t="shared" si="76"/>
        <v>0</v>
      </c>
      <c r="W106" s="149">
        <f t="shared" si="76"/>
        <v>0</v>
      </c>
      <c r="X106" s="246">
        <f t="shared" si="76"/>
        <v>0</v>
      </c>
      <c r="Y106" s="247">
        <f t="shared" si="67"/>
        <v>0</v>
      </c>
      <c r="Z106" s="248">
        <f t="shared" si="68"/>
        <v>0</v>
      </c>
      <c r="AA106" s="248">
        <f t="shared" si="69"/>
        <v>0</v>
      </c>
      <c r="AB106" s="48">
        <f t="shared" si="70"/>
        <v>0</v>
      </c>
    </row>
    <row r="107" spans="3:28" ht="30" customHeight="1" thickBot="1" x14ac:dyDescent="0.35">
      <c r="C107" s="625" t="str">
        <f t="shared" si="48"/>
        <v>Экология</v>
      </c>
      <c r="D107" s="626"/>
      <c r="E107" s="186">
        <f t="shared" ref="E107:X107" si="77">E51*E$61</f>
        <v>0</v>
      </c>
      <c r="F107" s="187">
        <f t="shared" si="77"/>
        <v>0</v>
      </c>
      <c r="G107" s="187">
        <f t="shared" si="77"/>
        <v>0</v>
      </c>
      <c r="H107" s="196">
        <f t="shared" si="77"/>
        <v>0</v>
      </c>
      <c r="I107" s="203">
        <f t="shared" si="77"/>
        <v>0</v>
      </c>
      <c r="J107" s="188">
        <f t="shared" si="77"/>
        <v>0</v>
      </c>
      <c r="K107" s="188">
        <f t="shared" si="77"/>
        <v>0</v>
      </c>
      <c r="L107" s="204">
        <f t="shared" si="77"/>
        <v>0</v>
      </c>
      <c r="M107" s="424">
        <f t="shared" si="77"/>
        <v>0</v>
      </c>
      <c r="N107" s="425">
        <f t="shared" si="77"/>
        <v>0</v>
      </c>
      <c r="O107" s="425">
        <f t="shared" si="77"/>
        <v>0</v>
      </c>
      <c r="P107" s="426">
        <f t="shared" si="77"/>
        <v>0</v>
      </c>
      <c r="Q107" s="220">
        <f t="shared" si="77"/>
        <v>0</v>
      </c>
      <c r="R107" s="190">
        <f t="shared" si="77"/>
        <v>0</v>
      </c>
      <c r="S107" s="190">
        <f t="shared" si="77"/>
        <v>0</v>
      </c>
      <c r="T107" s="403">
        <f t="shared" si="77"/>
        <v>0</v>
      </c>
      <c r="U107" s="216">
        <f t="shared" si="77"/>
        <v>34</v>
      </c>
      <c r="V107" s="191">
        <f t="shared" si="77"/>
        <v>34</v>
      </c>
      <c r="W107" s="191">
        <f t="shared" si="77"/>
        <v>34</v>
      </c>
      <c r="X107" s="230">
        <f t="shared" si="77"/>
        <v>34</v>
      </c>
      <c r="Y107" s="235">
        <f t="shared" si="18"/>
        <v>34</v>
      </c>
      <c r="Z107" s="4">
        <f t="shared" si="19"/>
        <v>34</v>
      </c>
      <c r="AA107" s="4">
        <f t="shared" si="20"/>
        <v>34</v>
      </c>
      <c r="AB107" s="192">
        <f t="shared" si="21"/>
        <v>34</v>
      </c>
    </row>
    <row r="108" spans="3:28" ht="30" customHeight="1" x14ac:dyDescent="0.3">
      <c r="C108" s="627" t="s">
        <v>54</v>
      </c>
      <c r="D108" s="628"/>
      <c r="E108" s="277">
        <f t="shared" ref="E108:X108" si="78">E52*E$61</f>
        <v>1015</v>
      </c>
      <c r="F108" s="278">
        <f t="shared" si="78"/>
        <v>1015</v>
      </c>
      <c r="G108" s="278">
        <f t="shared" si="78"/>
        <v>1015</v>
      </c>
      <c r="H108" s="279">
        <f t="shared" si="78"/>
        <v>1015</v>
      </c>
      <c r="I108" s="280">
        <f t="shared" si="78"/>
        <v>1050</v>
      </c>
      <c r="J108" s="281">
        <f t="shared" si="78"/>
        <v>1050</v>
      </c>
      <c r="K108" s="281">
        <f t="shared" si="78"/>
        <v>1050</v>
      </c>
      <c r="L108" s="282">
        <f t="shared" si="78"/>
        <v>1050</v>
      </c>
      <c r="M108" s="434">
        <f t="shared" si="78"/>
        <v>1120</v>
      </c>
      <c r="N108" s="435">
        <f t="shared" si="78"/>
        <v>1120</v>
      </c>
      <c r="O108" s="435">
        <f t="shared" si="78"/>
        <v>1120</v>
      </c>
      <c r="P108" s="436">
        <f t="shared" si="78"/>
        <v>1120</v>
      </c>
      <c r="Q108" s="286">
        <f t="shared" si="78"/>
        <v>1188</v>
      </c>
      <c r="R108" s="287">
        <f t="shared" si="78"/>
        <v>1188</v>
      </c>
      <c r="S108" s="287">
        <f t="shared" si="78"/>
        <v>1188</v>
      </c>
      <c r="T108" s="288">
        <f t="shared" si="78"/>
        <v>1188</v>
      </c>
      <c r="U108" s="289">
        <f t="shared" si="78"/>
        <v>1190</v>
      </c>
      <c r="V108" s="290">
        <f t="shared" si="78"/>
        <v>1190</v>
      </c>
      <c r="W108" s="290">
        <f t="shared" si="78"/>
        <v>1190</v>
      </c>
      <c r="X108" s="291">
        <f t="shared" si="78"/>
        <v>1190</v>
      </c>
      <c r="Y108" s="292">
        <f t="shared" si="18"/>
        <v>5563</v>
      </c>
      <c r="Z108" s="293">
        <f t="shared" si="19"/>
        <v>5563</v>
      </c>
      <c r="AA108" s="293">
        <f t="shared" si="20"/>
        <v>5563</v>
      </c>
      <c r="AB108" s="294">
        <f t="shared" si="21"/>
        <v>5563</v>
      </c>
    </row>
    <row r="109" spans="3:28" ht="30" customHeight="1" thickBot="1" x14ac:dyDescent="0.35">
      <c r="C109" s="588" t="s">
        <v>61</v>
      </c>
      <c r="D109" s="608"/>
      <c r="E109" s="185">
        <f t="shared" ref="E109:X109" si="79">E53*E$61</f>
        <v>1015</v>
      </c>
      <c r="F109" s="175">
        <f t="shared" si="79"/>
        <v>1015</v>
      </c>
      <c r="G109" s="175">
        <f t="shared" si="79"/>
        <v>1015</v>
      </c>
      <c r="H109" s="198">
        <f t="shared" si="79"/>
        <v>1015</v>
      </c>
      <c r="I109" s="209">
        <f t="shared" si="79"/>
        <v>1050</v>
      </c>
      <c r="J109" s="176">
        <f t="shared" si="79"/>
        <v>1050</v>
      </c>
      <c r="K109" s="176">
        <f t="shared" si="79"/>
        <v>1050</v>
      </c>
      <c r="L109" s="210">
        <f t="shared" si="79"/>
        <v>1050</v>
      </c>
      <c r="M109" s="437">
        <f t="shared" si="79"/>
        <v>1120</v>
      </c>
      <c r="N109" s="438">
        <f t="shared" si="79"/>
        <v>1120</v>
      </c>
      <c r="O109" s="438">
        <f t="shared" si="79"/>
        <v>1120</v>
      </c>
      <c r="P109" s="439">
        <f t="shared" si="79"/>
        <v>1120</v>
      </c>
      <c r="Q109" s="227">
        <f t="shared" si="79"/>
        <v>1188</v>
      </c>
      <c r="R109" s="178">
        <f t="shared" si="79"/>
        <v>1188</v>
      </c>
      <c r="S109" s="178">
        <f t="shared" si="79"/>
        <v>1188</v>
      </c>
      <c r="T109" s="228">
        <f t="shared" si="79"/>
        <v>1188</v>
      </c>
      <c r="U109" s="219">
        <f t="shared" si="79"/>
        <v>1224</v>
      </c>
      <c r="V109" s="181">
        <f t="shared" si="79"/>
        <v>1224</v>
      </c>
      <c r="W109" s="181">
        <f t="shared" si="79"/>
        <v>1224</v>
      </c>
      <c r="X109" s="233">
        <f t="shared" si="79"/>
        <v>1224</v>
      </c>
      <c r="Y109" s="237">
        <f>IF(E109+I109+M109+Q109+U109&gt;0,E109+I109+M109+Q109+U109,"")</f>
        <v>5597</v>
      </c>
      <c r="Z109" s="183">
        <f>IF(F109+J109+N109+R109+V109&gt;0,F109+J109+N109+R109+V109,"")</f>
        <v>5597</v>
      </c>
      <c r="AA109" s="183">
        <f>IF(G109+K109+O109+S109+W109&gt;0,G109+K109+O109+S109+W109,"")</f>
        <v>5597</v>
      </c>
      <c r="AB109" s="184">
        <f>IF(H109+L109+P109+T109+X109&gt;0,H109+L109+P109+T109+X109,"")</f>
        <v>5597</v>
      </c>
    </row>
  </sheetData>
  <sheetProtection selectLockedCells="1"/>
  <mergeCells count="88">
    <mergeCell ref="C29:D29"/>
    <mergeCell ref="C85:D85"/>
    <mergeCell ref="C76:C78"/>
    <mergeCell ref="C57:C61"/>
    <mergeCell ref="D57:D60"/>
    <mergeCell ref="C53:D53"/>
    <mergeCell ref="C35:D35"/>
    <mergeCell ref="C36:D36"/>
    <mergeCell ref="C37:D37"/>
    <mergeCell ref="C38:D38"/>
    <mergeCell ref="C39:D39"/>
    <mergeCell ref="C43:D43"/>
    <mergeCell ref="C51:D51"/>
    <mergeCell ref="C48:D48"/>
    <mergeCell ref="C49:D49"/>
    <mergeCell ref="C50:D50"/>
    <mergeCell ref="C103:D103"/>
    <mergeCell ref="C104:D104"/>
    <mergeCell ref="C62:C63"/>
    <mergeCell ref="C64:C65"/>
    <mergeCell ref="C66:C67"/>
    <mergeCell ref="C68:C70"/>
    <mergeCell ref="C71:C74"/>
    <mergeCell ref="C100:D100"/>
    <mergeCell ref="C86:D86"/>
    <mergeCell ref="C87:D87"/>
    <mergeCell ref="C88:D88"/>
    <mergeCell ref="C89:D89"/>
    <mergeCell ref="C90:D90"/>
    <mergeCell ref="C91:D91"/>
    <mergeCell ref="C92:D92"/>
    <mergeCell ref="C96:D96"/>
    <mergeCell ref="C108:D108"/>
    <mergeCell ref="C109:D109"/>
    <mergeCell ref="C79:C80"/>
    <mergeCell ref="C82:C83"/>
    <mergeCell ref="C84:D84"/>
    <mergeCell ref="C107:D107"/>
    <mergeCell ref="C105:D105"/>
    <mergeCell ref="C106:D106"/>
    <mergeCell ref="C97:D97"/>
    <mergeCell ref="C98:D98"/>
    <mergeCell ref="C99:D99"/>
    <mergeCell ref="C101:D101"/>
    <mergeCell ref="C102:D102"/>
    <mergeCell ref="C93:D93"/>
    <mergeCell ref="C94:D94"/>
    <mergeCell ref="C95:D95"/>
    <mergeCell ref="E57:AB57"/>
    <mergeCell ref="E58:AB58"/>
    <mergeCell ref="E59:H59"/>
    <mergeCell ref="I59:L59"/>
    <mergeCell ref="M59:P59"/>
    <mergeCell ref="Q59:T59"/>
    <mergeCell ref="U59:X59"/>
    <mergeCell ref="Y59:AB59"/>
    <mergeCell ref="C23:C24"/>
    <mergeCell ref="C26:C27"/>
    <mergeCell ref="C28:D28"/>
    <mergeCell ref="C52:D52"/>
    <mergeCell ref="C44:D44"/>
    <mergeCell ref="C45:D45"/>
    <mergeCell ref="C46:D46"/>
    <mergeCell ref="C47:D47"/>
    <mergeCell ref="C40:D40"/>
    <mergeCell ref="C41:D41"/>
    <mergeCell ref="C42:D42"/>
    <mergeCell ref="C30:D30"/>
    <mergeCell ref="C31:D31"/>
    <mergeCell ref="C32:D32"/>
    <mergeCell ref="C33:D33"/>
    <mergeCell ref="C34:D34"/>
    <mergeCell ref="C20:C22"/>
    <mergeCell ref="C2:C5"/>
    <mergeCell ref="D2:D5"/>
    <mergeCell ref="E2:AB2"/>
    <mergeCell ref="E3:AB3"/>
    <mergeCell ref="E4:H4"/>
    <mergeCell ref="I4:L4"/>
    <mergeCell ref="M4:P4"/>
    <mergeCell ref="Q4:T4"/>
    <mergeCell ref="U4:X4"/>
    <mergeCell ref="Y4:AB4"/>
    <mergeCell ref="C6:C7"/>
    <mergeCell ref="C8:C9"/>
    <mergeCell ref="C10:C11"/>
    <mergeCell ref="C12:C14"/>
    <mergeCell ref="C15:C18"/>
  </mergeCells>
  <pageMargins left="0.19685039370078741" right="0.19685039370078741" top="0.59055118110236227" bottom="0.19685039370078741" header="0.31496062992125984" footer="0.31496062992125984"/>
  <pageSetup paperSize="9" scale="63" fitToHeight="0" orientation="landscape" r:id="rId1"/>
  <rowBreaks count="1" manualBreakCount="1">
    <brk id="56" max="16383" man="1"/>
  </rowBreaks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H113"/>
  <sheetViews>
    <sheetView topLeftCell="C1" workbookViewId="0">
      <pane xSplit="2" ySplit="5" topLeftCell="E21" activePane="bottomRight" state="frozen"/>
      <selection activeCell="C1" sqref="C1"/>
      <selection pane="topRight" activeCell="E1" sqref="E1"/>
      <selection pane="bottomLeft" activeCell="C6" sqref="C6"/>
      <selection pane="bottomRight" activeCell="W33" sqref="W33"/>
    </sheetView>
  </sheetViews>
  <sheetFormatPr defaultRowHeight="14.4" x14ac:dyDescent="0.3"/>
  <cols>
    <col min="3" max="3" width="16.88671875" style="166" customWidth="1"/>
    <col min="4" max="4" width="23.109375" customWidth="1"/>
    <col min="5" max="29" width="6.6640625" customWidth="1"/>
    <col min="30" max="34" width="8.6640625" customWidth="1"/>
  </cols>
  <sheetData>
    <row r="1" spans="3:34" ht="15" thickBot="1" x14ac:dyDescent="0.35"/>
    <row r="2" spans="3:34" ht="29.25" customHeight="1" x14ac:dyDescent="0.3">
      <c r="C2" s="574" t="s">
        <v>0</v>
      </c>
      <c r="D2" s="576" t="s">
        <v>1</v>
      </c>
      <c r="E2" s="578" t="s">
        <v>105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80"/>
    </row>
    <row r="3" spans="3:34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3"/>
    </row>
    <row r="4" spans="3:34" ht="16.5" customHeight="1" x14ac:dyDescent="0.3">
      <c r="C4" s="575"/>
      <c r="D4" s="577"/>
      <c r="E4" s="584" t="s">
        <v>70</v>
      </c>
      <c r="F4" s="585"/>
      <c r="G4" s="585"/>
      <c r="H4" s="586"/>
      <c r="I4" s="576"/>
      <c r="J4" s="584" t="s">
        <v>3</v>
      </c>
      <c r="K4" s="585"/>
      <c r="L4" s="585"/>
      <c r="M4" s="586"/>
      <c r="N4" s="576"/>
      <c r="O4" s="587" t="s">
        <v>62</v>
      </c>
      <c r="P4" s="585"/>
      <c r="Q4" s="585"/>
      <c r="R4" s="586"/>
      <c r="S4" s="576"/>
      <c r="T4" s="587" t="s">
        <v>4</v>
      </c>
      <c r="U4" s="585"/>
      <c r="V4" s="585"/>
      <c r="W4" s="586"/>
      <c r="X4" s="586"/>
      <c r="Y4" s="584" t="s">
        <v>63</v>
      </c>
      <c r="Z4" s="585"/>
      <c r="AA4" s="585"/>
      <c r="AB4" s="586"/>
      <c r="AC4" s="576"/>
      <c r="AD4" s="587" t="s">
        <v>67</v>
      </c>
      <c r="AE4" s="585"/>
      <c r="AF4" s="585"/>
      <c r="AG4" s="586"/>
      <c r="AH4" s="576"/>
    </row>
    <row r="5" spans="3:34" ht="15.6" x14ac:dyDescent="0.3">
      <c r="C5" s="575"/>
      <c r="D5" s="577"/>
      <c r="E5" s="20" t="s">
        <v>5</v>
      </c>
      <c r="F5" s="5" t="s">
        <v>6</v>
      </c>
      <c r="G5" s="5" t="s">
        <v>7</v>
      </c>
      <c r="H5" s="5" t="s">
        <v>8</v>
      </c>
      <c r="I5" s="21" t="s">
        <v>71</v>
      </c>
      <c r="J5" s="40" t="s">
        <v>9</v>
      </c>
      <c r="K5" s="6" t="s">
        <v>10</v>
      </c>
      <c r="L5" s="6" t="s">
        <v>11</v>
      </c>
      <c r="M5" s="6" t="s">
        <v>12</v>
      </c>
      <c r="N5" s="41" t="s">
        <v>13</v>
      </c>
      <c r="O5" s="39" t="s">
        <v>14</v>
      </c>
      <c r="P5" s="7" t="s">
        <v>15</v>
      </c>
      <c r="Q5" s="7" t="s">
        <v>16</v>
      </c>
      <c r="R5" s="7" t="s">
        <v>17</v>
      </c>
      <c r="S5" s="29" t="s">
        <v>72</v>
      </c>
      <c r="T5" s="419" t="s">
        <v>18</v>
      </c>
      <c r="U5" s="410" t="s">
        <v>19</v>
      </c>
      <c r="V5" s="410" t="s">
        <v>20</v>
      </c>
      <c r="W5" s="410" t="s">
        <v>21</v>
      </c>
      <c r="X5" s="420" t="s">
        <v>73</v>
      </c>
      <c r="Y5" s="35" t="s">
        <v>22</v>
      </c>
      <c r="Z5" s="9" t="s">
        <v>23</v>
      </c>
      <c r="AA5" s="9" t="s">
        <v>24</v>
      </c>
      <c r="AB5" s="9" t="s">
        <v>40</v>
      </c>
      <c r="AC5" s="314" t="s">
        <v>74</v>
      </c>
      <c r="AD5" s="53" t="s">
        <v>87</v>
      </c>
      <c r="AE5" s="54" t="s">
        <v>88</v>
      </c>
      <c r="AF5" s="54" t="s">
        <v>89</v>
      </c>
      <c r="AG5" s="54" t="s">
        <v>90</v>
      </c>
      <c r="AH5" s="55" t="s">
        <v>91</v>
      </c>
    </row>
    <row r="6" spans="3:34" ht="30" customHeight="1" x14ac:dyDescent="0.3">
      <c r="C6" s="575" t="s">
        <v>25</v>
      </c>
      <c r="D6" s="49" t="s">
        <v>26</v>
      </c>
      <c r="E6" s="56">
        <v>5</v>
      </c>
      <c r="F6" s="56">
        <v>5</v>
      </c>
      <c r="G6" s="56">
        <v>5</v>
      </c>
      <c r="H6" s="56">
        <v>5</v>
      </c>
      <c r="I6" s="56">
        <v>5</v>
      </c>
      <c r="J6" s="205">
        <v>6</v>
      </c>
      <c r="K6" s="60">
        <v>6</v>
      </c>
      <c r="L6" s="60">
        <v>6</v>
      </c>
      <c r="M6" s="60">
        <v>6</v>
      </c>
      <c r="N6" s="206">
        <v>6</v>
      </c>
      <c r="O6" s="200">
        <v>4</v>
      </c>
      <c r="P6" s="63">
        <v>5</v>
      </c>
      <c r="Q6" s="63">
        <v>5</v>
      </c>
      <c r="R6" s="63">
        <v>5</v>
      </c>
      <c r="S6" s="64">
        <v>5</v>
      </c>
      <c r="T6" s="427">
        <v>3</v>
      </c>
      <c r="U6" s="412">
        <v>3</v>
      </c>
      <c r="V6" s="412">
        <v>3</v>
      </c>
      <c r="W6" s="412">
        <v>3</v>
      </c>
      <c r="X6" s="428">
        <v>3</v>
      </c>
      <c r="Y6" s="68">
        <v>3</v>
      </c>
      <c r="Z6" s="69">
        <v>3</v>
      </c>
      <c r="AA6" s="69">
        <v>3</v>
      </c>
      <c r="AB6" s="69">
        <v>3</v>
      </c>
      <c r="AC6" s="70">
        <v>3</v>
      </c>
      <c r="AD6" s="33">
        <f t="shared" ref="AD6:AD55" si="0">E6+J6+O6+T6+Y6</f>
        <v>21</v>
      </c>
      <c r="AE6" s="33">
        <f t="shared" ref="AE6:AE55" si="1">F6+K6+P6+U6+Z6</f>
        <v>22</v>
      </c>
      <c r="AF6" s="33">
        <f t="shared" ref="AF6:AF55" si="2">G6+L6+Q6+V6+AA6</f>
        <v>22</v>
      </c>
      <c r="AG6" s="33">
        <f t="shared" ref="AG6:AG55" si="3">H6+M6+R6+W6+AB6</f>
        <v>22</v>
      </c>
      <c r="AH6" s="33">
        <f t="shared" ref="AH6:AH21" si="4">I6+N6+S6+X6+AC6</f>
        <v>22</v>
      </c>
    </row>
    <row r="7" spans="3:34" ht="30" customHeight="1" x14ac:dyDescent="0.3">
      <c r="C7" s="575"/>
      <c r="D7" s="49" t="s">
        <v>27</v>
      </c>
      <c r="E7" s="56">
        <v>3</v>
      </c>
      <c r="F7" s="57">
        <v>3</v>
      </c>
      <c r="G7" s="57">
        <v>3</v>
      </c>
      <c r="H7" s="57">
        <v>3</v>
      </c>
      <c r="I7" s="58">
        <v>3</v>
      </c>
      <c r="J7" s="205">
        <v>3</v>
      </c>
      <c r="K7" s="60">
        <v>3</v>
      </c>
      <c r="L7" s="60">
        <v>3</v>
      </c>
      <c r="M7" s="60">
        <v>3</v>
      </c>
      <c r="N7" s="206">
        <v>3</v>
      </c>
      <c r="O7" s="200">
        <v>2</v>
      </c>
      <c r="P7" s="63">
        <v>2</v>
      </c>
      <c r="Q7" s="63">
        <v>2</v>
      </c>
      <c r="R7" s="63">
        <v>2</v>
      </c>
      <c r="S7" s="64">
        <v>2</v>
      </c>
      <c r="T7" s="427">
        <v>2</v>
      </c>
      <c r="U7" s="412">
        <v>2</v>
      </c>
      <c r="V7" s="412">
        <v>2</v>
      </c>
      <c r="W7" s="412">
        <v>2</v>
      </c>
      <c r="X7" s="428">
        <v>2</v>
      </c>
      <c r="Y7" s="68">
        <v>3</v>
      </c>
      <c r="Z7" s="69">
        <v>3</v>
      </c>
      <c r="AA7" s="69">
        <v>3</v>
      </c>
      <c r="AB7" s="69">
        <v>3</v>
      </c>
      <c r="AC7" s="70">
        <v>3</v>
      </c>
      <c r="AD7" s="33">
        <f t="shared" si="0"/>
        <v>13</v>
      </c>
      <c r="AE7" s="33">
        <f t="shared" si="1"/>
        <v>13</v>
      </c>
      <c r="AF7" s="33">
        <f t="shared" si="2"/>
        <v>13</v>
      </c>
      <c r="AG7" s="33">
        <f t="shared" si="3"/>
        <v>13</v>
      </c>
      <c r="AH7" s="33">
        <f t="shared" si="4"/>
        <v>13</v>
      </c>
    </row>
    <row r="8" spans="3:34" ht="30" customHeight="1" x14ac:dyDescent="0.3">
      <c r="C8" s="575" t="s">
        <v>28</v>
      </c>
      <c r="D8" s="49" t="s">
        <v>29</v>
      </c>
      <c r="E8" s="56">
        <v>0.5</v>
      </c>
      <c r="F8" s="57">
        <v>0.5</v>
      </c>
      <c r="G8" s="57">
        <v>0.5</v>
      </c>
      <c r="H8" s="57">
        <v>0.5</v>
      </c>
      <c r="I8" s="58">
        <v>0.5</v>
      </c>
      <c r="J8" s="205">
        <v>0.5</v>
      </c>
      <c r="K8" s="60">
        <v>0.5</v>
      </c>
      <c r="L8" s="60">
        <v>0.5</v>
      </c>
      <c r="M8" s="60">
        <v>0.5</v>
      </c>
      <c r="N8" s="206">
        <v>0.5</v>
      </c>
      <c r="O8" s="200">
        <v>0.5</v>
      </c>
      <c r="P8" s="63">
        <v>0.5</v>
      </c>
      <c r="Q8" s="63">
        <v>0.5</v>
      </c>
      <c r="R8" s="63">
        <v>0.5</v>
      </c>
      <c r="S8" s="64">
        <v>0.5</v>
      </c>
      <c r="T8" s="427">
        <v>0.5</v>
      </c>
      <c r="U8" s="412">
        <v>0.5</v>
      </c>
      <c r="V8" s="412">
        <v>0.5</v>
      </c>
      <c r="W8" s="412">
        <v>0.5</v>
      </c>
      <c r="X8" s="428">
        <v>0.5</v>
      </c>
      <c r="Y8" s="68">
        <v>0.5</v>
      </c>
      <c r="Z8" s="69">
        <v>0.5</v>
      </c>
      <c r="AA8" s="69">
        <v>0.5</v>
      </c>
      <c r="AB8" s="69">
        <v>0.5</v>
      </c>
      <c r="AC8" s="70">
        <v>0.5</v>
      </c>
      <c r="AD8" s="33">
        <f t="shared" si="0"/>
        <v>2.5</v>
      </c>
      <c r="AE8" s="33">
        <f t="shared" si="1"/>
        <v>2.5</v>
      </c>
      <c r="AF8" s="33">
        <f t="shared" si="2"/>
        <v>2.5</v>
      </c>
      <c r="AG8" s="33">
        <f t="shared" si="3"/>
        <v>2.5</v>
      </c>
      <c r="AH8" s="33">
        <f t="shared" si="4"/>
        <v>2.5</v>
      </c>
    </row>
    <row r="9" spans="3:34" ht="30" customHeight="1" x14ac:dyDescent="0.3">
      <c r="C9" s="575"/>
      <c r="D9" s="49" t="s">
        <v>30</v>
      </c>
      <c r="E9" s="56">
        <v>0.5</v>
      </c>
      <c r="F9" s="57">
        <v>0.5</v>
      </c>
      <c r="G9" s="57">
        <v>0.5</v>
      </c>
      <c r="H9" s="57">
        <v>0.5</v>
      </c>
      <c r="I9" s="58">
        <v>0.5</v>
      </c>
      <c r="J9" s="205">
        <v>0.5</v>
      </c>
      <c r="K9" s="60">
        <v>0.5</v>
      </c>
      <c r="L9" s="60">
        <v>0.5</v>
      </c>
      <c r="M9" s="60">
        <v>0.5</v>
      </c>
      <c r="N9" s="206">
        <v>0.5</v>
      </c>
      <c r="O9" s="200">
        <v>0.5</v>
      </c>
      <c r="P9" s="63">
        <v>0.5</v>
      </c>
      <c r="Q9" s="63">
        <v>0.5</v>
      </c>
      <c r="R9" s="63">
        <v>0.5</v>
      </c>
      <c r="S9" s="64">
        <v>0.5</v>
      </c>
      <c r="T9" s="427">
        <v>0.5</v>
      </c>
      <c r="U9" s="412">
        <v>0.5</v>
      </c>
      <c r="V9" s="412">
        <v>0.5</v>
      </c>
      <c r="W9" s="412">
        <v>0.5</v>
      </c>
      <c r="X9" s="428">
        <v>0.5</v>
      </c>
      <c r="Y9" s="68">
        <v>0.5</v>
      </c>
      <c r="Z9" s="69">
        <v>0.5</v>
      </c>
      <c r="AA9" s="69">
        <v>0.5</v>
      </c>
      <c r="AB9" s="69">
        <v>0.5</v>
      </c>
      <c r="AC9" s="70">
        <v>0.5</v>
      </c>
      <c r="AD9" s="33">
        <f t="shared" si="0"/>
        <v>2.5</v>
      </c>
      <c r="AE9" s="33">
        <f t="shared" si="1"/>
        <v>2.5</v>
      </c>
      <c r="AF9" s="33">
        <f t="shared" si="2"/>
        <v>2.5</v>
      </c>
      <c r="AG9" s="33">
        <f t="shared" si="3"/>
        <v>2.5</v>
      </c>
      <c r="AH9" s="33">
        <f t="shared" si="4"/>
        <v>2.5</v>
      </c>
    </row>
    <row r="10" spans="3:34" ht="30" customHeight="1" x14ac:dyDescent="0.3">
      <c r="C10" s="575" t="s">
        <v>31</v>
      </c>
      <c r="D10" s="49" t="s">
        <v>31</v>
      </c>
      <c r="E10" s="56">
        <v>3</v>
      </c>
      <c r="F10" s="57">
        <v>3</v>
      </c>
      <c r="G10" s="57">
        <v>3</v>
      </c>
      <c r="H10" s="57">
        <v>3</v>
      </c>
      <c r="I10" s="58">
        <v>3</v>
      </c>
      <c r="J10" s="205">
        <v>3</v>
      </c>
      <c r="K10" s="60">
        <v>3</v>
      </c>
      <c r="L10" s="60">
        <v>3</v>
      </c>
      <c r="M10" s="60">
        <v>3</v>
      </c>
      <c r="N10" s="206">
        <v>3</v>
      </c>
      <c r="O10" s="200">
        <v>3</v>
      </c>
      <c r="P10" s="63">
        <v>3</v>
      </c>
      <c r="Q10" s="63">
        <v>3</v>
      </c>
      <c r="R10" s="63">
        <v>3</v>
      </c>
      <c r="S10" s="64">
        <v>3</v>
      </c>
      <c r="T10" s="427">
        <v>3</v>
      </c>
      <c r="U10" s="412">
        <v>3</v>
      </c>
      <c r="V10" s="412">
        <v>3</v>
      </c>
      <c r="W10" s="412">
        <v>3</v>
      </c>
      <c r="X10" s="428">
        <v>3</v>
      </c>
      <c r="Y10" s="68">
        <v>3</v>
      </c>
      <c r="Z10" s="69">
        <v>3</v>
      </c>
      <c r="AA10" s="69">
        <v>3</v>
      </c>
      <c r="AB10" s="69">
        <v>3</v>
      </c>
      <c r="AC10" s="70">
        <v>3</v>
      </c>
      <c r="AD10" s="33">
        <f t="shared" si="0"/>
        <v>15</v>
      </c>
      <c r="AE10" s="33">
        <f t="shared" si="1"/>
        <v>15</v>
      </c>
      <c r="AF10" s="33">
        <f t="shared" si="2"/>
        <v>15</v>
      </c>
      <c r="AG10" s="33">
        <f t="shared" si="3"/>
        <v>15</v>
      </c>
      <c r="AH10" s="33">
        <f t="shared" si="4"/>
        <v>15</v>
      </c>
    </row>
    <row r="11" spans="3:34" ht="30" customHeight="1" x14ac:dyDescent="0.3">
      <c r="C11" s="575"/>
      <c r="D11" s="49" t="s">
        <v>32</v>
      </c>
      <c r="E11" s="56">
        <v>0</v>
      </c>
      <c r="F11" s="57">
        <v>0</v>
      </c>
      <c r="G11" s="57">
        <v>0</v>
      </c>
      <c r="H11" s="57">
        <v>0</v>
      </c>
      <c r="I11" s="58">
        <v>0</v>
      </c>
      <c r="J11" s="205"/>
      <c r="K11" s="60"/>
      <c r="L11" s="60"/>
      <c r="M11" s="60"/>
      <c r="N11" s="206"/>
      <c r="O11" s="200"/>
      <c r="P11" s="63"/>
      <c r="Q11" s="63"/>
      <c r="R11" s="63"/>
      <c r="S11" s="64"/>
      <c r="T11" s="427"/>
      <c r="U11" s="412"/>
      <c r="V11" s="412"/>
      <c r="W11" s="412"/>
      <c r="X11" s="428"/>
      <c r="Y11" s="84">
        <v>1</v>
      </c>
      <c r="Z11" s="85">
        <v>1</v>
      </c>
      <c r="AA11" s="85">
        <v>1</v>
      </c>
      <c r="AB11" s="85">
        <v>1</v>
      </c>
      <c r="AC11" s="86">
        <v>1</v>
      </c>
      <c r="AD11" s="33">
        <f t="shared" si="0"/>
        <v>1</v>
      </c>
      <c r="AE11" s="33">
        <f t="shared" si="1"/>
        <v>1</v>
      </c>
      <c r="AF11" s="33">
        <f t="shared" si="2"/>
        <v>1</v>
      </c>
      <c r="AG11" s="33">
        <f t="shared" si="3"/>
        <v>1</v>
      </c>
      <c r="AH11" s="33">
        <f t="shared" si="4"/>
        <v>1</v>
      </c>
    </row>
    <row r="12" spans="3:34" ht="30" customHeight="1" x14ac:dyDescent="0.3">
      <c r="C12" s="575" t="s">
        <v>33</v>
      </c>
      <c r="D12" s="49" t="s">
        <v>103</v>
      </c>
      <c r="E12" s="56">
        <v>2</v>
      </c>
      <c r="F12" s="57">
        <v>2</v>
      </c>
      <c r="G12" s="57">
        <v>2</v>
      </c>
      <c r="H12" s="57">
        <v>2</v>
      </c>
      <c r="I12" s="58">
        <v>2</v>
      </c>
      <c r="J12" s="205">
        <v>2</v>
      </c>
      <c r="K12" s="60">
        <v>2</v>
      </c>
      <c r="L12" s="60">
        <v>2</v>
      </c>
      <c r="M12" s="60">
        <v>2</v>
      </c>
      <c r="N12" s="206">
        <v>2</v>
      </c>
      <c r="O12" s="200">
        <v>2</v>
      </c>
      <c r="P12" s="63">
        <v>2</v>
      </c>
      <c r="Q12" s="63">
        <v>2</v>
      </c>
      <c r="R12" s="63">
        <v>2</v>
      </c>
      <c r="S12" s="64">
        <v>2</v>
      </c>
      <c r="T12" s="427">
        <v>2</v>
      </c>
      <c r="U12" s="412">
        <v>2</v>
      </c>
      <c r="V12" s="412">
        <v>2</v>
      </c>
      <c r="W12" s="412">
        <v>2</v>
      </c>
      <c r="X12" s="428">
        <v>2</v>
      </c>
      <c r="Y12" s="68">
        <v>3</v>
      </c>
      <c r="Z12" s="69">
        <v>3</v>
      </c>
      <c r="AA12" s="69">
        <v>3</v>
      </c>
      <c r="AB12" s="69">
        <v>3</v>
      </c>
      <c r="AC12" s="70">
        <v>3</v>
      </c>
      <c r="AD12" s="33">
        <f t="shared" si="0"/>
        <v>11</v>
      </c>
      <c r="AE12" s="33">
        <f t="shared" si="1"/>
        <v>11</v>
      </c>
      <c r="AF12" s="33">
        <f t="shared" si="2"/>
        <v>11</v>
      </c>
      <c r="AG12" s="33">
        <f t="shared" si="3"/>
        <v>11</v>
      </c>
      <c r="AH12" s="33">
        <f t="shared" si="4"/>
        <v>11</v>
      </c>
    </row>
    <row r="13" spans="3:34" ht="30" customHeight="1" x14ac:dyDescent="0.3">
      <c r="C13" s="575"/>
      <c r="D13" s="49" t="s">
        <v>34</v>
      </c>
      <c r="E13" s="56"/>
      <c r="F13" s="57"/>
      <c r="G13" s="57"/>
      <c r="H13" s="57"/>
      <c r="I13" s="58"/>
      <c r="J13" s="205">
        <v>1</v>
      </c>
      <c r="K13" s="60">
        <v>1</v>
      </c>
      <c r="L13" s="60">
        <v>1</v>
      </c>
      <c r="M13" s="60">
        <v>1</v>
      </c>
      <c r="N13" s="206">
        <v>1</v>
      </c>
      <c r="O13" s="200">
        <v>1</v>
      </c>
      <c r="P13" s="63">
        <v>1</v>
      </c>
      <c r="Q13" s="63">
        <v>1</v>
      </c>
      <c r="R13" s="63">
        <v>1</v>
      </c>
      <c r="S13" s="64">
        <v>1</v>
      </c>
      <c r="T13" s="427">
        <v>1</v>
      </c>
      <c r="U13" s="412">
        <v>1</v>
      </c>
      <c r="V13" s="412">
        <v>1</v>
      </c>
      <c r="W13" s="412">
        <v>1</v>
      </c>
      <c r="X13" s="428">
        <v>1</v>
      </c>
      <c r="Y13" s="68">
        <v>1</v>
      </c>
      <c r="Z13" s="69">
        <v>1</v>
      </c>
      <c r="AA13" s="69">
        <v>1</v>
      </c>
      <c r="AB13" s="69">
        <v>1</v>
      </c>
      <c r="AC13" s="70">
        <v>1</v>
      </c>
      <c r="AD13" s="33">
        <f t="shared" si="0"/>
        <v>4</v>
      </c>
      <c r="AE13" s="33">
        <f t="shared" si="1"/>
        <v>4</v>
      </c>
      <c r="AF13" s="33">
        <f t="shared" si="2"/>
        <v>4</v>
      </c>
      <c r="AG13" s="33">
        <f t="shared" si="3"/>
        <v>4</v>
      </c>
      <c r="AH13" s="33">
        <f t="shared" si="4"/>
        <v>4</v>
      </c>
    </row>
    <row r="14" spans="3:34" ht="30" customHeight="1" x14ac:dyDescent="0.3">
      <c r="C14" s="575"/>
      <c r="D14" s="49" t="s">
        <v>35</v>
      </c>
      <c r="E14" s="56">
        <v>1</v>
      </c>
      <c r="F14" s="57">
        <v>1</v>
      </c>
      <c r="G14" s="57">
        <v>1</v>
      </c>
      <c r="H14" s="57">
        <v>1</v>
      </c>
      <c r="I14" s="58">
        <v>1</v>
      </c>
      <c r="J14" s="205">
        <v>1</v>
      </c>
      <c r="K14" s="60">
        <v>1</v>
      </c>
      <c r="L14" s="60">
        <v>1</v>
      </c>
      <c r="M14" s="60">
        <v>1</v>
      </c>
      <c r="N14" s="206">
        <v>1</v>
      </c>
      <c r="O14" s="200">
        <v>2</v>
      </c>
      <c r="P14" s="63">
        <v>2</v>
      </c>
      <c r="Q14" s="63">
        <v>2</v>
      </c>
      <c r="R14" s="63">
        <v>2</v>
      </c>
      <c r="S14" s="64">
        <v>2</v>
      </c>
      <c r="T14" s="427">
        <v>2</v>
      </c>
      <c r="U14" s="412">
        <v>2</v>
      </c>
      <c r="V14" s="412">
        <v>2</v>
      </c>
      <c r="W14" s="412">
        <v>2</v>
      </c>
      <c r="X14" s="428">
        <v>2</v>
      </c>
      <c r="Y14" s="68">
        <v>2</v>
      </c>
      <c r="Z14" s="69">
        <v>2</v>
      </c>
      <c r="AA14" s="69">
        <v>2</v>
      </c>
      <c r="AB14" s="69">
        <v>2</v>
      </c>
      <c r="AC14" s="70">
        <v>2</v>
      </c>
      <c r="AD14" s="33">
        <f t="shared" si="0"/>
        <v>8</v>
      </c>
      <c r="AE14" s="33">
        <f t="shared" si="1"/>
        <v>8</v>
      </c>
      <c r="AF14" s="33">
        <f t="shared" si="2"/>
        <v>8</v>
      </c>
      <c r="AG14" s="33">
        <f t="shared" si="3"/>
        <v>8</v>
      </c>
      <c r="AH14" s="33">
        <f t="shared" si="4"/>
        <v>8</v>
      </c>
    </row>
    <row r="15" spans="3:34" ht="30" customHeight="1" x14ac:dyDescent="0.3">
      <c r="C15" s="575" t="s">
        <v>36</v>
      </c>
      <c r="D15" s="49" t="s">
        <v>37</v>
      </c>
      <c r="E15" s="56">
        <v>5</v>
      </c>
      <c r="F15" s="57">
        <v>5</v>
      </c>
      <c r="G15" s="57">
        <v>5</v>
      </c>
      <c r="H15" s="57">
        <v>5</v>
      </c>
      <c r="I15" s="58">
        <v>5</v>
      </c>
      <c r="J15" s="205">
        <v>5</v>
      </c>
      <c r="K15" s="60">
        <v>5</v>
      </c>
      <c r="L15" s="60">
        <v>5</v>
      </c>
      <c r="M15" s="60">
        <v>5</v>
      </c>
      <c r="N15" s="206">
        <v>5</v>
      </c>
      <c r="O15" s="200"/>
      <c r="P15" s="63"/>
      <c r="Q15" s="63"/>
      <c r="R15" s="63"/>
      <c r="S15" s="64"/>
      <c r="T15" s="427"/>
      <c r="U15" s="412"/>
      <c r="V15" s="412"/>
      <c r="W15" s="412"/>
      <c r="X15" s="428"/>
      <c r="Y15" s="68"/>
      <c r="Z15" s="69"/>
      <c r="AA15" s="69"/>
      <c r="AB15" s="69"/>
      <c r="AC15" s="70"/>
      <c r="AD15" s="33">
        <f t="shared" si="0"/>
        <v>10</v>
      </c>
      <c r="AE15" s="33">
        <f t="shared" si="1"/>
        <v>10</v>
      </c>
      <c r="AF15" s="33">
        <f t="shared" si="2"/>
        <v>10</v>
      </c>
      <c r="AG15" s="33">
        <f t="shared" si="3"/>
        <v>10</v>
      </c>
      <c r="AH15" s="33">
        <f t="shared" si="4"/>
        <v>10</v>
      </c>
    </row>
    <row r="16" spans="3:34" ht="30" customHeight="1" x14ac:dyDescent="0.3">
      <c r="C16" s="575"/>
      <c r="D16" s="49" t="s">
        <v>38</v>
      </c>
      <c r="E16" s="56"/>
      <c r="F16" s="57"/>
      <c r="G16" s="57"/>
      <c r="H16" s="57"/>
      <c r="I16" s="58"/>
      <c r="J16" s="205"/>
      <c r="K16" s="60"/>
      <c r="L16" s="60"/>
      <c r="M16" s="60"/>
      <c r="N16" s="206"/>
      <c r="O16" s="200">
        <v>3</v>
      </c>
      <c r="P16" s="63">
        <v>3</v>
      </c>
      <c r="Q16" s="63">
        <v>3</v>
      </c>
      <c r="R16" s="63">
        <v>3</v>
      </c>
      <c r="S16" s="64">
        <v>3</v>
      </c>
      <c r="T16" s="427">
        <v>3</v>
      </c>
      <c r="U16" s="412">
        <v>3</v>
      </c>
      <c r="V16" s="412">
        <v>3</v>
      </c>
      <c r="W16" s="412">
        <v>3</v>
      </c>
      <c r="X16" s="428">
        <v>3</v>
      </c>
      <c r="Y16" s="68">
        <v>3</v>
      </c>
      <c r="Z16" s="69">
        <v>3</v>
      </c>
      <c r="AA16" s="69">
        <v>3</v>
      </c>
      <c r="AB16" s="69">
        <v>3</v>
      </c>
      <c r="AC16" s="70">
        <v>3</v>
      </c>
      <c r="AD16" s="33">
        <f t="shared" si="0"/>
        <v>9</v>
      </c>
      <c r="AE16" s="33">
        <f t="shared" si="1"/>
        <v>9</v>
      </c>
      <c r="AF16" s="33">
        <f t="shared" si="2"/>
        <v>9</v>
      </c>
      <c r="AG16" s="33">
        <f t="shared" si="3"/>
        <v>9</v>
      </c>
      <c r="AH16" s="33">
        <f t="shared" si="4"/>
        <v>9</v>
      </c>
    </row>
    <row r="17" spans="3:34" ht="30" customHeight="1" x14ac:dyDescent="0.3">
      <c r="C17" s="575"/>
      <c r="D17" s="49" t="s">
        <v>39</v>
      </c>
      <c r="E17" s="56"/>
      <c r="F17" s="57"/>
      <c r="G17" s="57"/>
      <c r="H17" s="57"/>
      <c r="I17" s="58"/>
      <c r="J17" s="205"/>
      <c r="K17" s="60"/>
      <c r="L17" s="60"/>
      <c r="M17" s="60"/>
      <c r="N17" s="206"/>
      <c r="O17" s="200">
        <v>2</v>
      </c>
      <c r="P17" s="63">
        <v>2</v>
      </c>
      <c r="Q17" s="63">
        <v>2</v>
      </c>
      <c r="R17" s="63">
        <v>2</v>
      </c>
      <c r="S17" s="64">
        <v>2</v>
      </c>
      <c r="T17" s="427">
        <v>2</v>
      </c>
      <c r="U17" s="412">
        <v>2</v>
      </c>
      <c r="V17" s="412">
        <v>2</v>
      </c>
      <c r="W17" s="412">
        <v>2</v>
      </c>
      <c r="X17" s="428">
        <v>2</v>
      </c>
      <c r="Y17" s="68">
        <v>2</v>
      </c>
      <c r="Z17" s="69">
        <v>2</v>
      </c>
      <c r="AA17" s="69">
        <v>2</v>
      </c>
      <c r="AB17" s="69">
        <v>2</v>
      </c>
      <c r="AC17" s="70">
        <v>2</v>
      </c>
      <c r="AD17" s="33">
        <f t="shared" si="0"/>
        <v>6</v>
      </c>
      <c r="AE17" s="33">
        <f t="shared" si="1"/>
        <v>6</v>
      </c>
      <c r="AF17" s="33">
        <f t="shared" si="2"/>
        <v>6</v>
      </c>
      <c r="AG17" s="33">
        <f t="shared" si="3"/>
        <v>6</v>
      </c>
      <c r="AH17" s="33">
        <f t="shared" si="4"/>
        <v>6</v>
      </c>
    </row>
    <row r="18" spans="3:34" ht="30" customHeight="1" x14ac:dyDescent="0.3">
      <c r="C18" s="575"/>
      <c r="D18" s="49" t="s">
        <v>41</v>
      </c>
      <c r="E18" s="56">
        <v>1</v>
      </c>
      <c r="F18" s="57">
        <v>1</v>
      </c>
      <c r="G18" s="57">
        <v>1</v>
      </c>
      <c r="H18" s="57">
        <v>1</v>
      </c>
      <c r="I18" s="58">
        <v>1</v>
      </c>
      <c r="J18" s="205">
        <v>1</v>
      </c>
      <c r="K18" s="60">
        <v>1</v>
      </c>
      <c r="L18" s="60">
        <v>1</v>
      </c>
      <c r="M18" s="60">
        <v>1</v>
      </c>
      <c r="N18" s="206">
        <v>1</v>
      </c>
      <c r="O18" s="200">
        <v>2</v>
      </c>
      <c r="P18" s="63">
        <v>1</v>
      </c>
      <c r="Q18" s="63">
        <v>1</v>
      </c>
      <c r="R18" s="63">
        <v>1</v>
      </c>
      <c r="S18" s="64">
        <v>1</v>
      </c>
      <c r="T18" s="427">
        <v>1</v>
      </c>
      <c r="U18" s="412">
        <v>1</v>
      </c>
      <c r="V18" s="412">
        <v>1</v>
      </c>
      <c r="W18" s="412">
        <v>1</v>
      </c>
      <c r="X18" s="428">
        <v>1</v>
      </c>
      <c r="Y18" s="68">
        <v>1</v>
      </c>
      <c r="Z18" s="69">
        <v>1</v>
      </c>
      <c r="AA18" s="69">
        <v>1</v>
      </c>
      <c r="AB18" s="69">
        <v>1</v>
      </c>
      <c r="AC18" s="70">
        <v>1</v>
      </c>
      <c r="AD18" s="33">
        <f t="shared" si="0"/>
        <v>6</v>
      </c>
      <c r="AE18" s="33">
        <f t="shared" si="1"/>
        <v>5</v>
      </c>
      <c r="AF18" s="33">
        <f t="shared" si="2"/>
        <v>5</v>
      </c>
      <c r="AG18" s="33">
        <f t="shared" si="3"/>
        <v>5</v>
      </c>
      <c r="AH18" s="33">
        <f t="shared" si="4"/>
        <v>5</v>
      </c>
    </row>
    <row r="19" spans="3:34" ht="30" customHeight="1" x14ac:dyDescent="0.3">
      <c r="C19" s="167" t="s">
        <v>42</v>
      </c>
      <c r="D19" s="49" t="s">
        <v>42</v>
      </c>
      <c r="E19" s="56">
        <v>1</v>
      </c>
      <c r="F19" s="57">
        <v>1</v>
      </c>
      <c r="G19" s="57">
        <v>1</v>
      </c>
      <c r="H19" s="57">
        <v>1</v>
      </c>
      <c r="I19" s="58">
        <v>1</v>
      </c>
      <c r="J19" s="205"/>
      <c r="K19" s="60"/>
      <c r="L19" s="60"/>
      <c r="M19" s="60"/>
      <c r="N19" s="206"/>
      <c r="O19" s="200"/>
      <c r="P19" s="63"/>
      <c r="Q19" s="63"/>
      <c r="R19" s="63"/>
      <c r="S19" s="64"/>
      <c r="T19" s="427"/>
      <c r="U19" s="412"/>
      <c r="V19" s="412"/>
      <c r="W19" s="412"/>
      <c r="X19" s="428"/>
      <c r="Y19" s="68"/>
      <c r="Z19" s="69"/>
      <c r="AA19" s="69"/>
      <c r="AB19" s="69"/>
      <c r="AC19" s="70"/>
      <c r="AD19" s="33">
        <f t="shared" si="0"/>
        <v>1</v>
      </c>
      <c r="AE19" s="33">
        <f t="shared" si="1"/>
        <v>1</v>
      </c>
      <c r="AF19" s="33">
        <f t="shared" si="2"/>
        <v>1</v>
      </c>
      <c r="AG19" s="33">
        <f t="shared" si="3"/>
        <v>1</v>
      </c>
      <c r="AH19" s="33">
        <f t="shared" si="4"/>
        <v>1</v>
      </c>
    </row>
    <row r="20" spans="3:34" ht="30" customHeight="1" x14ac:dyDescent="0.3">
      <c r="C20" s="575" t="s">
        <v>43</v>
      </c>
      <c r="D20" s="49" t="s">
        <v>44</v>
      </c>
      <c r="E20" s="56"/>
      <c r="F20" s="57"/>
      <c r="G20" s="57"/>
      <c r="H20" s="57"/>
      <c r="I20" s="58"/>
      <c r="J20" s="205"/>
      <c r="K20" s="60"/>
      <c r="L20" s="60"/>
      <c r="M20" s="60"/>
      <c r="N20" s="206"/>
      <c r="O20" s="200">
        <v>2</v>
      </c>
      <c r="P20" s="63">
        <v>2</v>
      </c>
      <c r="Q20" s="63">
        <v>2</v>
      </c>
      <c r="R20" s="63">
        <v>2</v>
      </c>
      <c r="S20" s="64">
        <v>2</v>
      </c>
      <c r="T20" s="427">
        <v>2</v>
      </c>
      <c r="U20" s="412">
        <v>2</v>
      </c>
      <c r="V20" s="412">
        <v>2</v>
      </c>
      <c r="W20" s="412">
        <v>2</v>
      </c>
      <c r="X20" s="428">
        <v>2</v>
      </c>
      <c r="Y20" s="68">
        <v>3</v>
      </c>
      <c r="Z20" s="69">
        <v>3</v>
      </c>
      <c r="AA20" s="69">
        <v>3</v>
      </c>
      <c r="AB20" s="69">
        <v>3</v>
      </c>
      <c r="AC20" s="70">
        <v>3</v>
      </c>
      <c r="AD20" s="33">
        <f t="shared" si="0"/>
        <v>7</v>
      </c>
      <c r="AE20" s="33">
        <f t="shared" si="1"/>
        <v>7</v>
      </c>
      <c r="AF20" s="33">
        <f t="shared" si="2"/>
        <v>7</v>
      </c>
      <c r="AG20" s="33">
        <f t="shared" si="3"/>
        <v>7</v>
      </c>
      <c r="AH20" s="33">
        <f t="shared" si="4"/>
        <v>7</v>
      </c>
    </row>
    <row r="21" spans="3:34" ht="30" customHeight="1" x14ac:dyDescent="0.3">
      <c r="C21" s="575"/>
      <c r="D21" s="49" t="s">
        <v>45</v>
      </c>
      <c r="E21" s="56"/>
      <c r="F21" s="57"/>
      <c r="G21" s="57"/>
      <c r="H21" s="57"/>
      <c r="I21" s="58"/>
      <c r="J21" s="205"/>
      <c r="K21" s="60"/>
      <c r="L21" s="60"/>
      <c r="M21" s="60"/>
      <c r="N21" s="206"/>
      <c r="O21" s="200"/>
      <c r="P21" s="63"/>
      <c r="Q21" s="63"/>
      <c r="R21" s="63"/>
      <c r="S21" s="64"/>
      <c r="T21" s="427">
        <v>2</v>
      </c>
      <c r="U21" s="412">
        <v>2</v>
      </c>
      <c r="V21" s="412">
        <v>2</v>
      </c>
      <c r="W21" s="412">
        <v>2</v>
      </c>
      <c r="X21" s="428">
        <v>2</v>
      </c>
      <c r="Y21" s="68">
        <v>2</v>
      </c>
      <c r="Z21" s="69">
        <v>2</v>
      </c>
      <c r="AA21" s="69">
        <v>2</v>
      </c>
      <c r="AB21" s="69">
        <v>2</v>
      </c>
      <c r="AC21" s="70">
        <v>2</v>
      </c>
      <c r="AD21" s="33">
        <f t="shared" si="0"/>
        <v>4</v>
      </c>
      <c r="AE21" s="33">
        <f t="shared" si="1"/>
        <v>4</v>
      </c>
      <c r="AF21" s="33">
        <f t="shared" si="2"/>
        <v>4</v>
      </c>
      <c r="AG21" s="33">
        <f t="shared" si="3"/>
        <v>4</v>
      </c>
      <c r="AH21" s="33">
        <f t="shared" si="4"/>
        <v>4</v>
      </c>
    </row>
    <row r="22" spans="3:34" ht="30" customHeight="1" x14ac:dyDescent="0.3">
      <c r="C22" s="575"/>
      <c r="D22" s="49" t="s">
        <v>46</v>
      </c>
      <c r="E22" s="56">
        <v>1</v>
      </c>
      <c r="F22" s="57">
        <v>1</v>
      </c>
      <c r="G22" s="57">
        <v>1</v>
      </c>
      <c r="H22" s="57">
        <v>1</v>
      </c>
      <c r="I22" s="58">
        <v>1</v>
      </c>
      <c r="J22" s="205">
        <v>1</v>
      </c>
      <c r="K22" s="60">
        <v>1</v>
      </c>
      <c r="L22" s="60">
        <v>1</v>
      </c>
      <c r="M22" s="60">
        <v>1</v>
      </c>
      <c r="N22" s="206">
        <v>1</v>
      </c>
      <c r="O22" s="200">
        <v>2</v>
      </c>
      <c r="P22" s="63">
        <v>2</v>
      </c>
      <c r="Q22" s="63">
        <v>2</v>
      </c>
      <c r="R22" s="63">
        <v>2</v>
      </c>
      <c r="S22" s="64">
        <v>2</v>
      </c>
      <c r="T22" s="427">
        <v>2</v>
      </c>
      <c r="U22" s="412">
        <v>2</v>
      </c>
      <c r="V22" s="412">
        <v>2</v>
      </c>
      <c r="W22" s="412">
        <v>2</v>
      </c>
      <c r="X22" s="428">
        <v>2</v>
      </c>
      <c r="Y22" s="68">
        <v>2</v>
      </c>
      <c r="Z22" s="69">
        <v>2</v>
      </c>
      <c r="AA22" s="69">
        <v>2</v>
      </c>
      <c r="AB22" s="69">
        <v>2</v>
      </c>
      <c r="AC22" s="70">
        <v>2</v>
      </c>
      <c r="AD22" s="33">
        <f t="shared" si="0"/>
        <v>8</v>
      </c>
      <c r="AE22" s="33">
        <f t="shared" si="1"/>
        <v>8</v>
      </c>
      <c r="AF22" s="33">
        <f t="shared" si="2"/>
        <v>8</v>
      </c>
      <c r="AG22" s="33">
        <f t="shared" si="3"/>
        <v>8</v>
      </c>
      <c r="AH22" s="33">
        <f t="shared" ref="AH22:AH54" si="5">I22+N22+S22+X22+AC22</f>
        <v>8</v>
      </c>
    </row>
    <row r="23" spans="3:34" ht="30" customHeight="1" x14ac:dyDescent="0.3">
      <c r="C23" s="575" t="s">
        <v>47</v>
      </c>
      <c r="D23" s="49" t="s">
        <v>48</v>
      </c>
      <c r="E23" s="56">
        <v>1</v>
      </c>
      <c r="F23" s="57">
        <v>1</v>
      </c>
      <c r="G23" s="57">
        <v>1</v>
      </c>
      <c r="H23" s="57">
        <v>1</v>
      </c>
      <c r="I23" s="58">
        <v>1</v>
      </c>
      <c r="J23" s="205">
        <v>1</v>
      </c>
      <c r="K23" s="60">
        <v>1</v>
      </c>
      <c r="L23" s="60">
        <v>1</v>
      </c>
      <c r="M23" s="60">
        <v>1</v>
      </c>
      <c r="N23" s="206">
        <v>1</v>
      </c>
      <c r="O23" s="200">
        <v>1</v>
      </c>
      <c r="P23" s="63">
        <v>1</v>
      </c>
      <c r="Q23" s="63">
        <v>1</v>
      </c>
      <c r="R23" s="63">
        <v>1</v>
      </c>
      <c r="S23" s="64">
        <v>1</v>
      </c>
      <c r="T23" s="427">
        <v>1</v>
      </c>
      <c r="U23" s="412">
        <v>1</v>
      </c>
      <c r="V23" s="412">
        <v>1</v>
      </c>
      <c r="W23" s="412">
        <v>1</v>
      </c>
      <c r="X23" s="428">
        <v>1</v>
      </c>
      <c r="Y23" s="68">
        <v>0</v>
      </c>
      <c r="Z23" s="69">
        <v>0</v>
      </c>
      <c r="AA23" s="69">
        <v>0</v>
      </c>
      <c r="AB23" s="69">
        <v>0</v>
      </c>
      <c r="AC23" s="70">
        <v>0</v>
      </c>
      <c r="AD23" s="33">
        <f t="shared" si="0"/>
        <v>4</v>
      </c>
      <c r="AE23" s="33">
        <f t="shared" si="1"/>
        <v>4</v>
      </c>
      <c r="AF23" s="33">
        <f t="shared" si="2"/>
        <v>4</v>
      </c>
      <c r="AG23" s="33">
        <f t="shared" si="3"/>
        <v>4</v>
      </c>
      <c r="AH23" s="33">
        <f t="shared" si="5"/>
        <v>4</v>
      </c>
    </row>
    <row r="24" spans="3:34" ht="30" customHeight="1" x14ac:dyDescent="0.3">
      <c r="C24" s="575"/>
      <c r="D24" s="49" t="s">
        <v>49</v>
      </c>
      <c r="E24" s="56">
        <v>1</v>
      </c>
      <c r="F24" s="57">
        <v>1</v>
      </c>
      <c r="G24" s="57">
        <v>1</v>
      </c>
      <c r="H24" s="57">
        <v>1</v>
      </c>
      <c r="I24" s="58">
        <v>1</v>
      </c>
      <c r="J24" s="205">
        <v>1</v>
      </c>
      <c r="K24" s="60">
        <v>1</v>
      </c>
      <c r="L24" s="60">
        <v>1</v>
      </c>
      <c r="M24" s="60">
        <v>1</v>
      </c>
      <c r="N24" s="206">
        <v>1</v>
      </c>
      <c r="O24" s="200">
        <v>1</v>
      </c>
      <c r="P24" s="63">
        <v>1</v>
      </c>
      <c r="Q24" s="63">
        <v>1</v>
      </c>
      <c r="R24" s="63">
        <v>1</v>
      </c>
      <c r="S24" s="64">
        <v>1</v>
      </c>
      <c r="T24" s="427"/>
      <c r="U24" s="412"/>
      <c r="V24" s="412"/>
      <c r="W24" s="412"/>
      <c r="X24" s="428"/>
      <c r="Y24" s="68">
        <v>0</v>
      </c>
      <c r="Z24" s="69">
        <v>0</v>
      </c>
      <c r="AA24" s="69">
        <v>0</v>
      </c>
      <c r="AB24" s="69">
        <v>0</v>
      </c>
      <c r="AC24" s="70">
        <v>0</v>
      </c>
      <c r="AD24" s="33">
        <f t="shared" si="0"/>
        <v>3</v>
      </c>
      <c r="AE24" s="33">
        <f t="shared" si="1"/>
        <v>3</v>
      </c>
      <c r="AF24" s="33">
        <f t="shared" si="2"/>
        <v>3</v>
      </c>
      <c r="AG24" s="33">
        <f t="shared" si="3"/>
        <v>3</v>
      </c>
      <c r="AH24" s="33">
        <f t="shared" si="5"/>
        <v>3</v>
      </c>
    </row>
    <row r="25" spans="3:34" ht="30" customHeight="1" x14ac:dyDescent="0.3">
      <c r="C25" s="167" t="s">
        <v>50</v>
      </c>
      <c r="D25" s="49" t="s">
        <v>50</v>
      </c>
      <c r="E25" s="56">
        <v>2</v>
      </c>
      <c r="F25" s="57">
        <v>2</v>
      </c>
      <c r="G25" s="57">
        <v>2</v>
      </c>
      <c r="H25" s="57">
        <v>2</v>
      </c>
      <c r="I25" s="58">
        <v>2</v>
      </c>
      <c r="J25" s="205">
        <v>2</v>
      </c>
      <c r="K25" s="60">
        <v>2</v>
      </c>
      <c r="L25" s="60">
        <v>2</v>
      </c>
      <c r="M25" s="60">
        <v>2</v>
      </c>
      <c r="N25" s="206">
        <v>2</v>
      </c>
      <c r="O25" s="200">
        <v>1</v>
      </c>
      <c r="P25" s="63">
        <v>1</v>
      </c>
      <c r="Q25" s="63">
        <v>1</v>
      </c>
      <c r="R25" s="63">
        <v>1</v>
      </c>
      <c r="S25" s="64">
        <v>1</v>
      </c>
      <c r="T25" s="427">
        <v>1</v>
      </c>
      <c r="U25" s="412">
        <v>1</v>
      </c>
      <c r="V25" s="412">
        <v>1</v>
      </c>
      <c r="W25" s="412">
        <v>1</v>
      </c>
      <c r="X25" s="428">
        <v>1</v>
      </c>
      <c r="Y25" s="68">
        <v>0</v>
      </c>
      <c r="Z25" s="69">
        <v>0</v>
      </c>
      <c r="AA25" s="69">
        <v>0</v>
      </c>
      <c r="AB25" s="69">
        <v>0</v>
      </c>
      <c r="AC25" s="70">
        <v>0</v>
      </c>
      <c r="AD25" s="33">
        <f t="shared" si="0"/>
        <v>6</v>
      </c>
      <c r="AE25" s="33">
        <f t="shared" si="1"/>
        <v>6</v>
      </c>
      <c r="AF25" s="33">
        <f t="shared" si="2"/>
        <v>6</v>
      </c>
      <c r="AG25" s="33">
        <f t="shared" si="3"/>
        <v>6</v>
      </c>
      <c r="AH25" s="33">
        <f t="shared" si="5"/>
        <v>6</v>
      </c>
    </row>
    <row r="26" spans="3:34" ht="30" customHeight="1" x14ac:dyDescent="0.3">
      <c r="C26" s="575" t="s">
        <v>51</v>
      </c>
      <c r="D26" s="49" t="s">
        <v>52</v>
      </c>
      <c r="E26" s="56">
        <v>2</v>
      </c>
      <c r="F26" s="57">
        <v>2</v>
      </c>
      <c r="G26" s="57">
        <v>2</v>
      </c>
      <c r="H26" s="57">
        <v>2</v>
      </c>
      <c r="I26" s="58">
        <v>2</v>
      </c>
      <c r="J26" s="205">
        <v>2</v>
      </c>
      <c r="K26" s="60">
        <v>2</v>
      </c>
      <c r="L26" s="60">
        <v>2</v>
      </c>
      <c r="M26" s="60">
        <v>2</v>
      </c>
      <c r="N26" s="206">
        <v>2</v>
      </c>
      <c r="O26" s="200">
        <v>2</v>
      </c>
      <c r="P26" s="63">
        <v>2</v>
      </c>
      <c r="Q26" s="63">
        <v>2</v>
      </c>
      <c r="R26" s="63">
        <v>2</v>
      </c>
      <c r="S26" s="64">
        <v>2</v>
      </c>
      <c r="T26" s="427">
        <v>2</v>
      </c>
      <c r="U26" s="412">
        <v>2</v>
      </c>
      <c r="V26" s="412">
        <v>2</v>
      </c>
      <c r="W26" s="412">
        <v>2</v>
      </c>
      <c r="X26" s="428">
        <v>2</v>
      </c>
      <c r="Y26" s="68">
        <v>2</v>
      </c>
      <c r="Z26" s="69">
        <v>2</v>
      </c>
      <c r="AA26" s="69">
        <v>2</v>
      </c>
      <c r="AB26" s="69">
        <v>2</v>
      </c>
      <c r="AC26" s="70">
        <v>2</v>
      </c>
      <c r="AD26" s="33">
        <f t="shared" si="0"/>
        <v>10</v>
      </c>
      <c r="AE26" s="33">
        <f t="shared" si="1"/>
        <v>10</v>
      </c>
      <c r="AF26" s="33">
        <f t="shared" si="2"/>
        <v>10</v>
      </c>
      <c r="AG26" s="33">
        <f t="shared" si="3"/>
        <v>10</v>
      </c>
      <c r="AH26" s="33">
        <f t="shared" si="5"/>
        <v>10</v>
      </c>
    </row>
    <row r="27" spans="3:34" ht="30" customHeight="1" thickBot="1" x14ac:dyDescent="0.35">
      <c r="C27" s="592"/>
      <c r="D27" s="135" t="s">
        <v>53</v>
      </c>
      <c r="E27" s="136"/>
      <c r="F27" s="137"/>
      <c r="G27" s="137"/>
      <c r="H27" s="137"/>
      <c r="I27" s="138"/>
      <c r="J27" s="239"/>
      <c r="K27" s="140"/>
      <c r="L27" s="140"/>
      <c r="M27" s="140"/>
      <c r="N27" s="240"/>
      <c r="O27" s="241">
        <v>1</v>
      </c>
      <c r="P27" s="143">
        <v>1</v>
      </c>
      <c r="Q27" s="143">
        <v>1</v>
      </c>
      <c r="R27" s="143">
        <v>1</v>
      </c>
      <c r="S27" s="144">
        <v>1</v>
      </c>
      <c r="T27" s="429">
        <v>1</v>
      </c>
      <c r="U27" s="414">
        <v>1</v>
      </c>
      <c r="V27" s="414">
        <v>1</v>
      </c>
      <c r="W27" s="414">
        <v>1</v>
      </c>
      <c r="X27" s="430">
        <v>1</v>
      </c>
      <c r="Y27" s="148">
        <v>1</v>
      </c>
      <c r="Z27" s="149">
        <v>1</v>
      </c>
      <c r="AA27" s="149">
        <v>1</v>
      </c>
      <c r="AB27" s="149">
        <v>1</v>
      </c>
      <c r="AC27" s="150">
        <v>1</v>
      </c>
      <c r="AD27" s="87">
        <f t="shared" si="0"/>
        <v>3</v>
      </c>
      <c r="AE27" s="87">
        <f t="shared" si="1"/>
        <v>3</v>
      </c>
      <c r="AF27" s="87">
        <f t="shared" si="2"/>
        <v>3</v>
      </c>
      <c r="AG27" s="87">
        <f t="shared" si="3"/>
        <v>3</v>
      </c>
      <c r="AH27" s="87">
        <f t="shared" si="5"/>
        <v>3</v>
      </c>
    </row>
    <row r="28" spans="3:34" ht="30" customHeight="1" thickBot="1" x14ac:dyDescent="0.35">
      <c r="C28" s="629" t="s">
        <v>54</v>
      </c>
      <c r="D28" s="631"/>
      <c r="E28" s="151">
        <f t="shared" ref="E28:AC28" si="6">SUM(E1:E27)</f>
        <v>29</v>
      </c>
      <c r="F28" s="152">
        <f t="shared" si="6"/>
        <v>29</v>
      </c>
      <c r="G28" s="152">
        <f t="shared" si="6"/>
        <v>29</v>
      </c>
      <c r="H28" s="152">
        <f t="shared" si="6"/>
        <v>29</v>
      </c>
      <c r="I28" s="153">
        <f t="shared" si="6"/>
        <v>29</v>
      </c>
      <c r="J28" s="319">
        <f t="shared" si="6"/>
        <v>30</v>
      </c>
      <c r="K28" s="155">
        <f t="shared" si="6"/>
        <v>30</v>
      </c>
      <c r="L28" s="155">
        <f t="shared" si="6"/>
        <v>30</v>
      </c>
      <c r="M28" s="155">
        <f t="shared" si="6"/>
        <v>30</v>
      </c>
      <c r="N28" s="320">
        <f t="shared" si="6"/>
        <v>30</v>
      </c>
      <c r="O28" s="315">
        <f t="shared" si="6"/>
        <v>32</v>
      </c>
      <c r="P28" s="158">
        <f t="shared" si="6"/>
        <v>32</v>
      </c>
      <c r="Q28" s="158">
        <f t="shared" si="6"/>
        <v>32</v>
      </c>
      <c r="R28" s="158">
        <f t="shared" si="6"/>
        <v>32</v>
      </c>
      <c r="S28" s="159">
        <f t="shared" si="6"/>
        <v>32</v>
      </c>
      <c r="T28" s="446">
        <f t="shared" si="6"/>
        <v>31</v>
      </c>
      <c r="U28" s="417">
        <f t="shared" si="6"/>
        <v>31</v>
      </c>
      <c r="V28" s="417">
        <f t="shared" si="6"/>
        <v>31</v>
      </c>
      <c r="W28" s="417">
        <f t="shared" si="6"/>
        <v>31</v>
      </c>
      <c r="X28" s="447">
        <f t="shared" si="6"/>
        <v>31</v>
      </c>
      <c r="Y28" s="163">
        <f t="shared" si="6"/>
        <v>33</v>
      </c>
      <c r="Z28" s="164">
        <f t="shared" si="6"/>
        <v>33</v>
      </c>
      <c r="AA28" s="164">
        <f t="shared" si="6"/>
        <v>33</v>
      </c>
      <c r="AB28" s="164">
        <f t="shared" si="6"/>
        <v>33</v>
      </c>
      <c r="AC28" s="165">
        <f t="shared" si="6"/>
        <v>33</v>
      </c>
      <c r="AD28" s="374">
        <f t="shared" si="0"/>
        <v>155</v>
      </c>
      <c r="AE28" s="374">
        <f t="shared" si="1"/>
        <v>155</v>
      </c>
      <c r="AF28" s="374">
        <f t="shared" si="2"/>
        <v>155</v>
      </c>
      <c r="AG28" s="374">
        <f t="shared" si="3"/>
        <v>155</v>
      </c>
      <c r="AH28" s="374">
        <f t="shared" si="5"/>
        <v>155</v>
      </c>
    </row>
    <row r="29" spans="3:34" ht="30" customHeight="1" thickBot="1" x14ac:dyDescent="0.35">
      <c r="C29" s="641" t="s">
        <v>115</v>
      </c>
      <c r="D29" s="642"/>
      <c r="E29" s="104"/>
      <c r="F29" s="105"/>
      <c r="G29" s="105"/>
      <c r="H29" s="105"/>
      <c r="I29" s="106"/>
      <c r="J29" s="321"/>
      <c r="K29" s="108"/>
      <c r="L29" s="108"/>
      <c r="M29" s="108"/>
      <c r="N29" s="322"/>
      <c r="O29" s="316"/>
      <c r="P29" s="111"/>
      <c r="Q29" s="111"/>
      <c r="R29" s="111"/>
      <c r="S29" s="112"/>
      <c r="T29" s="448"/>
      <c r="U29" s="449"/>
      <c r="V29" s="449"/>
      <c r="W29" s="449"/>
      <c r="X29" s="450"/>
      <c r="Y29" s="116"/>
      <c r="Z29" s="117"/>
      <c r="AA29" s="117"/>
      <c r="AB29" s="117"/>
      <c r="AC29" s="373"/>
      <c r="AD29" s="10">
        <f t="shared" si="0"/>
        <v>0</v>
      </c>
      <c r="AE29" s="10">
        <f t="shared" si="1"/>
        <v>0</v>
      </c>
      <c r="AF29" s="10">
        <f t="shared" si="2"/>
        <v>0</v>
      </c>
      <c r="AG29" s="10">
        <f t="shared" si="3"/>
        <v>0</v>
      </c>
      <c r="AH29" s="10">
        <f t="shared" si="5"/>
        <v>0</v>
      </c>
    </row>
    <row r="30" spans="3:34" ht="30" customHeight="1" x14ac:dyDescent="0.3">
      <c r="C30" s="649" t="s">
        <v>60</v>
      </c>
      <c r="D30" s="650"/>
      <c r="E30" s="104"/>
      <c r="F30" s="105"/>
      <c r="G30" s="105"/>
      <c r="H30" s="105"/>
      <c r="I30" s="106"/>
      <c r="J30" s="321"/>
      <c r="K30" s="108"/>
      <c r="L30" s="108"/>
      <c r="M30" s="108"/>
      <c r="N30" s="322"/>
      <c r="O30" s="316"/>
      <c r="P30" s="111"/>
      <c r="Q30" s="111"/>
      <c r="R30" s="111"/>
      <c r="S30" s="112"/>
      <c r="T30" s="448">
        <v>1</v>
      </c>
      <c r="U30" s="449">
        <v>1</v>
      </c>
      <c r="V30" s="449">
        <v>1</v>
      </c>
      <c r="W30" s="449">
        <v>1</v>
      </c>
      <c r="X30" s="450">
        <v>1</v>
      </c>
      <c r="Y30" s="116"/>
      <c r="Z30" s="117"/>
      <c r="AA30" s="117"/>
      <c r="AB30" s="117"/>
      <c r="AC30" s="373"/>
      <c r="AD30" s="10">
        <f t="shared" ref="AD30" si="7">E30+J30+O30+T30+Y30</f>
        <v>1</v>
      </c>
      <c r="AE30" s="10">
        <f t="shared" ref="AE30" si="8">F30+K30+P30+U30+Z30</f>
        <v>1</v>
      </c>
      <c r="AF30" s="10">
        <f t="shared" ref="AF30" si="9">G30+L30+Q30+V30+AA30</f>
        <v>1</v>
      </c>
      <c r="AG30" s="10">
        <f t="shared" ref="AG30" si="10">H30+M30+R30+W30+AB30</f>
        <v>1</v>
      </c>
      <c r="AH30" s="10">
        <f t="shared" ref="AH30" si="11">I30+N30+S30+X30+AC30</f>
        <v>1</v>
      </c>
    </row>
    <row r="31" spans="3:34" ht="30" customHeight="1" x14ac:dyDescent="0.3">
      <c r="C31" s="649" t="s">
        <v>55</v>
      </c>
      <c r="D31" s="650"/>
      <c r="E31" s="56"/>
      <c r="F31" s="57"/>
      <c r="G31" s="57"/>
      <c r="H31" s="57"/>
      <c r="I31" s="58"/>
      <c r="J31" s="205"/>
      <c r="K31" s="60"/>
      <c r="L31" s="60"/>
      <c r="M31" s="60"/>
      <c r="N31" s="206"/>
      <c r="O31" s="200"/>
      <c r="P31" s="63"/>
      <c r="Q31" s="63"/>
      <c r="R31" s="63"/>
      <c r="S31" s="64"/>
      <c r="T31" s="65"/>
      <c r="U31" s="66"/>
      <c r="V31" s="66"/>
      <c r="W31" s="66"/>
      <c r="X31" s="67"/>
      <c r="Y31" s="68">
        <v>0.5</v>
      </c>
      <c r="Z31" s="68">
        <v>0.5</v>
      </c>
      <c r="AA31" s="68">
        <v>0.5</v>
      </c>
      <c r="AB31" s="68">
        <v>0.5</v>
      </c>
      <c r="AC31" s="68">
        <v>0.5</v>
      </c>
      <c r="AD31" s="10">
        <f t="shared" ref="AD31:AD53" si="12">E31+J31+O31+T31+Y31</f>
        <v>0.5</v>
      </c>
      <c r="AE31" s="10">
        <f t="shared" ref="AE31:AE53" si="13">F31+K31+P31+U31+Z31</f>
        <v>0.5</v>
      </c>
      <c r="AF31" s="10">
        <f t="shared" ref="AF31:AF53" si="14">G31+L31+Q31+V31+AA31</f>
        <v>0.5</v>
      </c>
      <c r="AG31" s="10">
        <f t="shared" ref="AG31:AG53" si="15">H31+M31+R31+W31+AB31</f>
        <v>0.5</v>
      </c>
      <c r="AH31" s="10">
        <f t="shared" ref="AH31:AH53" si="16">I31+N31+S31+X31+AC31</f>
        <v>0.5</v>
      </c>
    </row>
    <row r="32" spans="3:34" ht="30" customHeight="1" x14ac:dyDescent="0.3">
      <c r="C32" s="649" t="s">
        <v>83</v>
      </c>
      <c r="D32" s="650"/>
      <c r="E32" s="74"/>
      <c r="F32" s="75"/>
      <c r="G32" s="75"/>
      <c r="H32" s="75"/>
      <c r="I32" s="58"/>
      <c r="J32" s="205"/>
      <c r="K32" s="60"/>
      <c r="L32" s="60"/>
      <c r="M32" s="60"/>
      <c r="N32" s="206"/>
      <c r="O32" s="200"/>
      <c r="P32" s="63"/>
      <c r="Q32" s="63"/>
      <c r="R32" s="63"/>
      <c r="S32" s="64"/>
      <c r="T32" s="65"/>
      <c r="U32" s="66"/>
      <c r="V32" s="66"/>
      <c r="W32" s="66"/>
      <c r="X32" s="67"/>
      <c r="Y32" s="68"/>
      <c r="Z32" s="69"/>
      <c r="AA32" s="69"/>
      <c r="AB32" s="69"/>
      <c r="AC32" s="231"/>
      <c r="AD32" s="10">
        <f t="shared" si="12"/>
        <v>0</v>
      </c>
      <c r="AE32" s="10">
        <f t="shared" si="13"/>
        <v>0</v>
      </c>
      <c r="AF32" s="10">
        <f t="shared" si="14"/>
        <v>0</v>
      </c>
      <c r="AG32" s="10">
        <f t="shared" si="15"/>
        <v>0</v>
      </c>
      <c r="AH32" s="10">
        <f t="shared" si="16"/>
        <v>0</v>
      </c>
    </row>
    <row r="33" spans="3:34" ht="30" customHeight="1" thickBot="1" x14ac:dyDescent="0.35">
      <c r="C33" s="645" t="s">
        <v>86</v>
      </c>
      <c r="D33" s="645"/>
      <c r="E33" s="56"/>
      <c r="F33" s="57"/>
      <c r="G33" s="57"/>
      <c r="H33" s="57"/>
      <c r="I33" s="76"/>
      <c r="J33" s="207"/>
      <c r="K33" s="78"/>
      <c r="L33" s="78"/>
      <c r="M33" s="78"/>
      <c r="N33" s="208"/>
      <c r="O33" s="201"/>
      <c r="P33" s="81"/>
      <c r="Q33" s="81"/>
      <c r="R33" s="81"/>
      <c r="S33" s="82"/>
      <c r="T33" s="65"/>
      <c r="U33" s="66"/>
      <c r="V33" s="66"/>
      <c r="W33" s="66"/>
      <c r="X33" s="67"/>
      <c r="Y33" s="68"/>
      <c r="Z33" s="69"/>
      <c r="AA33" s="69"/>
      <c r="AB33" s="69"/>
      <c r="AC33" s="231"/>
      <c r="AD33" s="10">
        <f t="shared" si="12"/>
        <v>0</v>
      </c>
      <c r="AE33" s="10">
        <f t="shared" si="13"/>
        <v>0</v>
      </c>
      <c r="AF33" s="10">
        <f t="shared" si="14"/>
        <v>0</v>
      </c>
      <c r="AG33" s="10">
        <f t="shared" si="15"/>
        <v>0</v>
      </c>
      <c r="AH33" s="10">
        <f t="shared" si="16"/>
        <v>0</v>
      </c>
    </row>
    <row r="34" spans="3:34" ht="30" customHeight="1" x14ac:dyDescent="0.3">
      <c r="C34" s="645" t="s">
        <v>84</v>
      </c>
      <c r="D34" s="645"/>
      <c r="E34" s="104"/>
      <c r="F34" s="105"/>
      <c r="G34" s="105"/>
      <c r="H34" s="105"/>
      <c r="I34" s="106"/>
      <c r="J34" s="321"/>
      <c r="K34" s="108"/>
      <c r="L34" s="108"/>
      <c r="M34" s="108"/>
      <c r="N34" s="322"/>
      <c r="O34" s="316"/>
      <c r="P34" s="111"/>
      <c r="Q34" s="111"/>
      <c r="R34" s="111"/>
      <c r="S34" s="112"/>
      <c r="T34" s="113"/>
      <c r="U34" s="114"/>
      <c r="V34" s="114"/>
      <c r="W34" s="114"/>
      <c r="X34" s="115"/>
      <c r="Y34" s="116"/>
      <c r="Z34" s="117"/>
      <c r="AA34" s="117"/>
      <c r="AB34" s="117"/>
      <c r="AC34" s="373"/>
      <c r="AD34" s="10">
        <f t="shared" si="12"/>
        <v>0</v>
      </c>
      <c r="AE34" s="10">
        <f t="shared" si="13"/>
        <v>0</v>
      </c>
      <c r="AF34" s="10">
        <f t="shared" si="14"/>
        <v>0</v>
      </c>
      <c r="AG34" s="10">
        <f t="shared" si="15"/>
        <v>0</v>
      </c>
      <c r="AH34" s="10">
        <f t="shared" si="16"/>
        <v>0</v>
      </c>
    </row>
    <row r="35" spans="3:34" ht="30" customHeight="1" x14ac:dyDescent="0.3">
      <c r="C35" s="645" t="s">
        <v>85</v>
      </c>
      <c r="D35" s="645"/>
      <c r="E35" s="56"/>
      <c r="F35" s="57"/>
      <c r="G35" s="57"/>
      <c r="H35" s="57"/>
      <c r="I35" s="58"/>
      <c r="J35" s="205"/>
      <c r="K35" s="60"/>
      <c r="L35" s="60"/>
      <c r="M35" s="60"/>
      <c r="N35" s="206"/>
      <c r="O35" s="200"/>
      <c r="P35" s="63"/>
      <c r="Q35" s="63"/>
      <c r="R35" s="63"/>
      <c r="S35" s="64"/>
      <c r="T35" s="65"/>
      <c r="U35" s="66"/>
      <c r="V35" s="66"/>
      <c r="W35" s="66"/>
      <c r="X35" s="67"/>
      <c r="Y35" s="68"/>
      <c r="Z35" s="69"/>
      <c r="AA35" s="69"/>
      <c r="AB35" s="69"/>
      <c r="AC35" s="231"/>
      <c r="AD35" s="10">
        <f t="shared" si="12"/>
        <v>0</v>
      </c>
      <c r="AE35" s="10">
        <f t="shared" si="13"/>
        <v>0</v>
      </c>
      <c r="AF35" s="10">
        <f t="shared" si="14"/>
        <v>0</v>
      </c>
      <c r="AG35" s="10">
        <f t="shared" si="15"/>
        <v>0</v>
      </c>
      <c r="AH35" s="10">
        <f t="shared" si="16"/>
        <v>0</v>
      </c>
    </row>
    <row r="36" spans="3:34" ht="30" customHeight="1" x14ac:dyDescent="0.3">
      <c r="C36" s="645" t="s">
        <v>93</v>
      </c>
      <c r="D36" s="645"/>
      <c r="E36" s="74"/>
      <c r="F36" s="75"/>
      <c r="G36" s="75"/>
      <c r="H36" s="75"/>
      <c r="I36" s="58"/>
      <c r="J36" s="205"/>
      <c r="K36" s="60"/>
      <c r="L36" s="60"/>
      <c r="M36" s="60"/>
      <c r="N36" s="206"/>
      <c r="O36" s="200"/>
      <c r="P36" s="63"/>
      <c r="Q36" s="63"/>
      <c r="R36" s="63"/>
      <c r="S36" s="64"/>
      <c r="T36" s="65"/>
      <c r="U36" s="66"/>
      <c r="V36" s="66"/>
      <c r="W36" s="66"/>
      <c r="X36" s="67"/>
      <c r="Y36" s="68"/>
      <c r="Z36" s="69"/>
      <c r="AA36" s="69"/>
      <c r="AB36" s="69"/>
      <c r="AC36" s="231"/>
      <c r="AD36" s="10">
        <f t="shared" si="12"/>
        <v>0</v>
      </c>
      <c r="AE36" s="10">
        <f t="shared" si="13"/>
        <v>0</v>
      </c>
      <c r="AF36" s="10">
        <f t="shared" si="14"/>
        <v>0</v>
      </c>
      <c r="AG36" s="10">
        <f t="shared" si="15"/>
        <v>0</v>
      </c>
      <c r="AH36" s="10">
        <f t="shared" si="16"/>
        <v>0</v>
      </c>
    </row>
    <row r="37" spans="3:34" ht="30" customHeight="1" thickBot="1" x14ac:dyDescent="0.35">
      <c r="C37" s="645" t="s">
        <v>81</v>
      </c>
      <c r="D37" s="645"/>
      <c r="E37" s="56"/>
      <c r="F37" s="57"/>
      <c r="G37" s="57"/>
      <c r="H37" s="57"/>
      <c r="I37" s="76"/>
      <c r="J37" s="207"/>
      <c r="K37" s="78"/>
      <c r="L37" s="78"/>
      <c r="M37" s="78"/>
      <c r="N37" s="208"/>
      <c r="O37" s="201"/>
      <c r="P37" s="81"/>
      <c r="Q37" s="81"/>
      <c r="R37" s="81"/>
      <c r="S37" s="82"/>
      <c r="T37" s="65"/>
      <c r="U37" s="66"/>
      <c r="V37" s="66"/>
      <c r="W37" s="66"/>
      <c r="X37" s="67"/>
      <c r="Y37" s="68"/>
      <c r="Z37" s="69"/>
      <c r="AA37" s="69"/>
      <c r="AB37" s="69"/>
      <c r="AC37" s="231"/>
      <c r="AD37" s="10">
        <f t="shared" si="12"/>
        <v>0</v>
      </c>
      <c r="AE37" s="10">
        <f t="shared" si="13"/>
        <v>0</v>
      </c>
      <c r="AF37" s="10">
        <f t="shared" si="14"/>
        <v>0</v>
      </c>
      <c r="AG37" s="10">
        <f t="shared" si="15"/>
        <v>0</v>
      </c>
      <c r="AH37" s="10">
        <f t="shared" si="16"/>
        <v>0</v>
      </c>
    </row>
    <row r="38" spans="3:34" ht="30" customHeight="1" x14ac:dyDescent="0.3">
      <c r="C38" s="645" t="s">
        <v>80</v>
      </c>
      <c r="D38" s="645"/>
      <c r="E38" s="104"/>
      <c r="F38" s="105"/>
      <c r="G38" s="105"/>
      <c r="H38" s="105"/>
      <c r="I38" s="106"/>
      <c r="J38" s="321"/>
      <c r="K38" s="108"/>
      <c r="L38" s="108"/>
      <c r="M38" s="108"/>
      <c r="N38" s="322"/>
      <c r="O38" s="316"/>
      <c r="P38" s="111"/>
      <c r="Q38" s="111"/>
      <c r="R38" s="111"/>
      <c r="S38" s="112"/>
      <c r="T38" s="113"/>
      <c r="U38" s="114"/>
      <c r="V38" s="114"/>
      <c r="W38" s="114"/>
      <c r="X38" s="115"/>
      <c r="Y38" s="116"/>
      <c r="Z38" s="117"/>
      <c r="AA38" s="117"/>
      <c r="AB38" s="117"/>
      <c r="AC38" s="373"/>
      <c r="AD38" s="10">
        <f t="shared" si="12"/>
        <v>0</v>
      </c>
      <c r="AE38" s="10">
        <f t="shared" si="13"/>
        <v>0</v>
      </c>
      <c r="AF38" s="10">
        <f t="shared" si="14"/>
        <v>0</v>
      </c>
      <c r="AG38" s="10">
        <f t="shared" si="15"/>
        <v>0</v>
      </c>
      <c r="AH38" s="10">
        <f t="shared" si="16"/>
        <v>0</v>
      </c>
    </row>
    <row r="39" spans="3:34" ht="30" customHeight="1" x14ac:dyDescent="0.3">
      <c r="C39" s="645" t="s">
        <v>94</v>
      </c>
      <c r="D39" s="645"/>
      <c r="E39" s="56"/>
      <c r="F39" s="57"/>
      <c r="G39" s="57"/>
      <c r="H39" s="57"/>
      <c r="I39" s="58"/>
      <c r="J39" s="205"/>
      <c r="K39" s="60"/>
      <c r="L39" s="60"/>
      <c r="M39" s="60"/>
      <c r="N39" s="206"/>
      <c r="O39" s="200"/>
      <c r="P39" s="63"/>
      <c r="Q39" s="63"/>
      <c r="R39" s="63"/>
      <c r="S39" s="64"/>
      <c r="T39" s="65"/>
      <c r="U39" s="66"/>
      <c r="V39" s="66"/>
      <c r="W39" s="66"/>
      <c r="X39" s="67"/>
      <c r="Y39" s="68"/>
      <c r="Z39" s="69"/>
      <c r="AA39" s="69"/>
      <c r="AB39" s="69"/>
      <c r="AC39" s="231"/>
      <c r="AD39" s="10">
        <f t="shared" si="12"/>
        <v>0</v>
      </c>
      <c r="AE39" s="10">
        <f t="shared" si="13"/>
        <v>0</v>
      </c>
      <c r="AF39" s="10">
        <f t="shared" si="14"/>
        <v>0</v>
      </c>
      <c r="AG39" s="10">
        <f t="shared" si="15"/>
        <v>0</v>
      </c>
      <c r="AH39" s="10">
        <f t="shared" si="16"/>
        <v>0</v>
      </c>
    </row>
    <row r="40" spans="3:34" ht="30" customHeight="1" x14ac:dyDescent="0.3">
      <c r="C40" s="643" t="s">
        <v>96</v>
      </c>
      <c r="D40" s="644"/>
      <c r="E40" s="74"/>
      <c r="F40" s="75"/>
      <c r="G40" s="75"/>
      <c r="H40" s="75"/>
      <c r="I40" s="58"/>
      <c r="J40" s="205"/>
      <c r="K40" s="60"/>
      <c r="L40" s="60"/>
      <c r="M40" s="60"/>
      <c r="N40" s="206"/>
      <c r="O40" s="200"/>
      <c r="P40" s="63"/>
      <c r="Q40" s="63"/>
      <c r="R40" s="63"/>
      <c r="S40" s="64"/>
      <c r="T40" s="65"/>
      <c r="U40" s="66"/>
      <c r="V40" s="66"/>
      <c r="W40" s="66"/>
      <c r="X40" s="67"/>
      <c r="Y40" s="68"/>
      <c r="Z40" s="69"/>
      <c r="AA40" s="69"/>
      <c r="AB40" s="69"/>
      <c r="AC40" s="231"/>
      <c r="AD40" s="10">
        <f t="shared" si="12"/>
        <v>0</v>
      </c>
      <c r="AE40" s="10">
        <f t="shared" si="13"/>
        <v>0</v>
      </c>
      <c r="AF40" s="10">
        <f t="shared" si="14"/>
        <v>0</v>
      </c>
      <c r="AG40" s="10">
        <f t="shared" si="15"/>
        <v>0</v>
      </c>
      <c r="AH40" s="10">
        <f t="shared" si="16"/>
        <v>0</v>
      </c>
    </row>
    <row r="41" spans="3:34" ht="30" customHeight="1" thickBot="1" x14ac:dyDescent="0.35">
      <c r="C41" s="643" t="s">
        <v>95</v>
      </c>
      <c r="D41" s="644"/>
      <c r="E41" s="56"/>
      <c r="F41" s="57"/>
      <c r="G41" s="57"/>
      <c r="H41" s="57"/>
      <c r="I41" s="76"/>
      <c r="J41" s="207"/>
      <c r="K41" s="78"/>
      <c r="L41" s="78"/>
      <c r="M41" s="78"/>
      <c r="N41" s="208"/>
      <c r="O41" s="201"/>
      <c r="P41" s="81"/>
      <c r="Q41" s="81"/>
      <c r="R41" s="81"/>
      <c r="S41" s="82"/>
      <c r="T41" s="65"/>
      <c r="U41" s="66"/>
      <c r="V41" s="66"/>
      <c r="W41" s="66"/>
      <c r="X41" s="67"/>
      <c r="Y41" s="68"/>
      <c r="Z41" s="69"/>
      <c r="AA41" s="69"/>
      <c r="AB41" s="69"/>
      <c r="AC41" s="231"/>
      <c r="AD41" s="10">
        <f t="shared" si="12"/>
        <v>0</v>
      </c>
      <c r="AE41" s="10">
        <f t="shared" si="13"/>
        <v>0</v>
      </c>
      <c r="AF41" s="10">
        <f t="shared" si="14"/>
        <v>0</v>
      </c>
      <c r="AG41" s="10">
        <f t="shared" si="15"/>
        <v>0</v>
      </c>
      <c r="AH41" s="10">
        <f t="shared" si="16"/>
        <v>0</v>
      </c>
    </row>
    <row r="42" spans="3:34" ht="30" customHeight="1" x14ac:dyDescent="0.3">
      <c r="C42" s="643" t="s">
        <v>34</v>
      </c>
      <c r="D42" s="644"/>
      <c r="E42" s="104"/>
      <c r="F42" s="105"/>
      <c r="G42" s="105"/>
      <c r="H42" s="105"/>
      <c r="I42" s="106"/>
      <c r="J42" s="321"/>
      <c r="K42" s="108"/>
      <c r="L42" s="108"/>
      <c r="M42" s="108"/>
      <c r="N42" s="322"/>
      <c r="O42" s="316"/>
      <c r="P42" s="111"/>
      <c r="Q42" s="111"/>
      <c r="R42" s="111"/>
      <c r="S42" s="112"/>
      <c r="T42" s="113"/>
      <c r="U42" s="114"/>
      <c r="V42" s="114"/>
      <c r="W42" s="114"/>
      <c r="X42" s="115"/>
      <c r="Y42" s="68">
        <v>0.5</v>
      </c>
      <c r="Z42" s="68">
        <v>0.5</v>
      </c>
      <c r="AA42" s="68">
        <v>0.5</v>
      </c>
      <c r="AB42" s="68">
        <v>0.5</v>
      </c>
      <c r="AC42" s="68">
        <v>0.5</v>
      </c>
      <c r="AD42" s="10">
        <f t="shared" si="12"/>
        <v>0.5</v>
      </c>
      <c r="AE42" s="10">
        <f t="shared" si="13"/>
        <v>0.5</v>
      </c>
      <c r="AF42" s="10">
        <f t="shared" si="14"/>
        <v>0.5</v>
      </c>
      <c r="AG42" s="10">
        <f t="shared" si="15"/>
        <v>0.5</v>
      </c>
      <c r="AH42" s="10">
        <f t="shared" si="16"/>
        <v>0.5</v>
      </c>
    </row>
    <row r="43" spans="3:34" ht="30" customHeight="1" x14ac:dyDescent="0.3">
      <c r="C43" s="643" t="s">
        <v>56</v>
      </c>
      <c r="D43" s="644"/>
      <c r="E43" s="56"/>
      <c r="F43" s="57"/>
      <c r="G43" s="57"/>
      <c r="H43" s="57"/>
      <c r="I43" s="58"/>
      <c r="J43" s="205"/>
      <c r="K43" s="60"/>
      <c r="L43" s="60"/>
      <c r="M43" s="60"/>
      <c r="N43" s="206"/>
      <c r="O43" s="200"/>
      <c r="P43" s="63"/>
      <c r="Q43" s="63"/>
      <c r="R43" s="63"/>
      <c r="S43" s="64"/>
      <c r="T43" s="71">
        <v>1</v>
      </c>
      <c r="U43" s="72">
        <v>1</v>
      </c>
      <c r="V43" s="72">
        <v>1</v>
      </c>
      <c r="W43" s="72">
        <v>1</v>
      </c>
      <c r="X43" s="73">
        <v>1</v>
      </c>
      <c r="Y43" s="68"/>
      <c r="Z43" s="69"/>
      <c r="AA43" s="69"/>
      <c r="AB43" s="69"/>
      <c r="AC43" s="231"/>
      <c r="AD43" s="10">
        <f t="shared" si="12"/>
        <v>1</v>
      </c>
      <c r="AE43" s="10">
        <f t="shared" si="13"/>
        <v>1</v>
      </c>
      <c r="AF43" s="10">
        <f t="shared" si="14"/>
        <v>1</v>
      </c>
      <c r="AG43" s="10">
        <f t="shared" si="15"/>
        <v>1</v>
      </c>
      <c r="AH43" s="10">
        <f t="shared" si="16"/>
        <v>1</v>
      </c>
    </row>
    <row r="44" spans="3:34" ht="30" customHeight="1" x14ac:dyDescent="0.3">
      <c r="C44" s="643" t="s">
        <v>102</v>
      </c>
      <c r="D44" s="644"/>
      <c r="E44" s="74"/>
      <c r="F44" s="75"/>
      <c r="G44" s="75"/>
      <c r="H44" s="75"/>
      <c r="I44" s="58"/>
      <c r="J44" s="205"/>
      <c r="K44" s="60"/>
      <c r="L44" s="60"/>
      <c r="M44" s="60"/>
      <c r="N44" s="206"/>
      <c r="O44" s="200"/>
      <c r="P44" s="63"/>
      <c r="Q44" s="63"/>
      <c r="R44" s="63"/>
      <c r="S44" s="64"/>
      <c r="T44" s="65"/>
      <c r="U44" s="66"/>
      <c r="V44" s="66"/>
      <c r="W44" s="66"/>
      <c r="X44" s="67"/>
      <c r="Y44" s="68"/>
      <c r="Z44" s="69"/>
      <c r="AA44" s="69"/>
      <c r="AB44" s="69"/>
      <c r="AC44" s="231"/>
      <c r="AD44" s="10">
        <f t="shared" si="12"/>
        <v>0</v>
      </c>
      <c r="AE44" s="10">
        <f t="shared" si="13"/>
        <v>0</v>
      </c>
      <c r="AF44" s="10">
        <f t="shared" si="14"/>
        <v>0</v>
      </c>
      <c r="AG44" s="10">
        <f t="shared" si="15"/>
        <v>0</v>
      </c>
      <c r="AH44" s="10">
        <f t="shared" si="16"/>
        <v>0</v>
      </c>
    </row>
    <row r="45" spans="3:34" ht="30" customHeight="1" thickBot="1" x14ac:dyDescent="0.35">
      <c r="C45" s="643" t="s">
        <v>97</v>
      </c>
      <c r="D45" s="644"/>
      <c r="E45" s="56"/>
      <c r="F45" s="57"/>
      <c r="G45" s="57"/>
      <c r="H45" s="57"/>
      <c r="I45" s="76"/>
      <c r="J45" s="207"/>
      <c r="K45" s="78"/>
      <c r="L45" s="78"/>
      <c r="M45" s="78"/>
      <c r="N45" s="208"/>
      <c r="O45" s="201"/>
      <c r="P45" s="81"/>
      <c r="Q45" s="81"/>
      <c r="R45" s="81"/>
      <c r="S45" s="82"/>
      <c r="T45" s="65"/>
      <c r="U45" s="66"/>
      <c r="V45" s="66"/>
      <c r="W45" s="66"/>
      <c r="X45" s="67"/>
      <c r="Y45" s="68"/>
      <c r="Z45" s="69"/>
      <c r="AA45" s="69"/>
      <c r="AB45" s="69"/>
      <c r="AC45" s="231"/>
      <c r="AD45" s="10">
        <f t="shared" si="12"/>
        <v>0</v>
      </c>
      <c r="AE45" s="10">
        <f t="shared" si="13"/>
        <v>0</v>
      </c>
      <c r="AF45" s="10">
        <f t="shared" si="14"/>
        <v>0</v>
      </c>
      <c r="AG45" s="10">
        <f t="shared" si="15"/>
        <v>0</v>
      </c>
      <c r="AH45" s="10">
        <f t="shared" si="16"/>
        <v>0</v>
      </c>
    </row>
    <row r="46" spans="3:34" ht="30" customHeight="1" x14ac:dyDescent="0.3">
      <c r="C46" s="643" t="s">
        <v>98</v>
      </c>
      <c r="D46" s="644"/>
      <c r="E46" s="104"/>
      <c r="F46" s="105"/>
      <c r="G46" s="105"/>
      <c r="H46" s="105"/>
      <c r="I46" s="106"/>
      <c r="J46" s="321"/>
      <c r="K46" s="108"/>
      <c r="L46" s="108"/>
      <c r="M46" s="108"/>
      <c r="N46" s="322"/>
      <c r="O46" s="316"/>
      <c r="P46" s="111"/>
      <c r="Q46" s="111"/>
      <c r="R46" s="111"/>
      <c r="S46" s="112"/>
      <c r="T46" s="113"/>
      <c r="U46" s="114"/>
      <c r="V46" s="114"/>
      <c r="W46" s="114"/>
      <c r="X46" s="115"/>
      <c r="Y46" s="116"/>
      <c r="Z46" s="117"/>
      <c r="AA46" s="117"/>
      <c r="AB46" s="117"/>
      <c r="AC46" s="373"/>
      <c r="AD46" s="10">
        <f t="shared" si="12"/>
        <v>0</v>
      </c>
      <c r="AE46" s="10">
        <f t="shared" si="13"/>
        <v>0</v>
      </c>
      <c r="AF46" s="10">
        <f t="shared" si="14"/>
        <v>0</v>
      </c>
      <c r="AG46" s="10">
        <f t="shared" si="15"/>
        <v>0</v>
      </c>
      <c r="AH46" s="10">
        <f t="shared" si="16"/>
        <v>0</v>
      </c>
    </row>
    <row r="47" spans="3:34" ht="30" customHeight="1" x14ac:dyDescent="0.3">
      <c r="C47" s="643" t="s">
        <v>101</v>
      </c>
      <c r="D47" s="644"/>
      <c r="E47" s="56"/>
      <c r="F47" s="57"/>
      <c r="G47" s="57"/>
      <c r="H47" s="57"/>
      <c r="I47" s="58"/>
      <c r="J47" s="205"/>
      <c r="K47" s="60"/>
      <c r="L47" s="60"/>
      <c r="M47" s="60"/>
      <c r="N47" s="206"/>
      <c r="O47" s="200"/>
      <c r="P47" s="63"/>
      <c r="Q47" s="63"/>
      <c r="R47" s="63"/>
      <c r="S47" s="64"/>
      <c r="T47" s="65"/>
      <c r="U47" s="66"/>
      <c r="V47" s="66"/>
      <c r="W47" s="66"/>
      <c r="X47" s="67"/>
      <c r="Y47" s="68"/>
      <c r="Z47" s="69"/>
      <c r="AA47" s="69"/>
      <c r="AB47" s="69"/>
      <c r="AC47" s="231"/>
      <c r="AD47" s="10">
        <f t="shared" si="12"/>
        <v>0</v>
      </c>
      <c r="AE47" s="10">
        <f t="shared" si="13"/>
        <v>0</v>
      </c>
      <c r="AF47" s="10">
        <f t="shared" si="14"/>
        <v>0</v>
      </c>
      <c r="AG47" s="10">
        <f t="shared" si="15"/>
        <v>0</v>
      </c>
      <c r="AH47" s="10">
        <f t="shared" si="16"/>
        <v>0</v>
      </c>
    </row>
    <row r="48" spans="3:34" ht="30" customHeight="1" x14ac:dyDescent="0.3">
      <c r="C48" s="643" t="s">
        <v>99</v>
      </c>
      <c r="D48" s="644"/>
      <c r="E48" s="74"/>
      <c r="F48" s="75"/>
      <c r="G48" s="75"/>
      <c r="H48" s="75"/>
      <c r="I48" s="58"/>
      <c r="J48" s="205"/>
      <c r="K48" s="60"/>
      <c r="L48" s="60"/>
      <c r="M48" s="60"/>
      <c r="N48" s="206"/>
      <c r="O48" s="200"/>
      <c r="P48" s="63"/>
      <c r="Q48" s="63"/>
      <c r="R48" s="63"/>
      <c r="S48" s="64"/>
      <c r="T48" s="65"/>
      <c r="U48" s="66"/>
      <c r="V48" s="66"/>
      <c r="W48" s="66"/>
      <c r="X48" s="67"/>
      <c r="Y48" s="68"/>
      <c r="Z48" s="69"/>
      <c r="AA48" s="69"/>
      <c r="AB48" s="69"/>
      <c r="AC48" s="231"/>
      <c r="AD48" s="10">
        <f t="shared" si="12"/>
        <v>0</v>
      </c>
      <c r="AE48" s="10">
        <f t="shared" si="13"/>
        <v>0</v>
      </c>
      <c r="AF48" s="10">
        <f t="shared" si="14"/>
        <v>0</v>
      </c>
      <c r="AG48" s="10">
        <f t="shared" si="15"/>
        <v>0</v>
      </c>
      <c r="AH48" s="10">
        <f t="shared" si="16"/>
        <v>0</v>
      </c>
    </row>
    <row r="49" spans="3:34" ht="30" customHeight="1" thickBot="1" x14ac:dyDescent="0.35">
      <c r="C49" s="643" t="s">
        <v>82</v>
      </c>
      <c r="D49" s="644"/>
      <c r="E49" s="56"/>
      <c r="F49" s="57"/>
      <c r="G49" s="57"/>
      <c r="H49" s="57"/>
      <c r="I49" s="76"/>
      <c r="J49" s="207"/>
      <c r="K49" s="78"/>
      <c r="L49" s="78"/>
      <c r="M49" s="78"/>
      <c r="N49" s="208"/>
      <c r="O49" s="201"/>
      <c r="P49" s="81"/>
      <c r="Q49" s="81"/>
      <c r="R49" s="81"/>
      <c r="S49" s="82"/>
      <c r="T49" s="65"/>
      <c r="U49" s="66"/>
      <c r="V49" s="66"/>
      <c r="W49" s="66"/>
      <c r="X49" s="67"/>
      <c r="Y49" s="68"/>
      <c r="Z49" s="69"/>
      <c r="AA49" s="69"/>
      <c r="AB49" s="69"/>
      <c r="AC49" s="231"/>
      <c r="AD49" s="10">
        <f t="shared" si="12"/>
        <v>0</v>
      </c>
      <c r="AE49" s="10">
        <f t="shared" si="13"/>
        <v>0</v>
      </c>
      <c r="AF49" s="10">
        <f t="shared" si="14"/>
        <v>0</v>
      </c>
      <c r="AG49" s="10">
        <f t="shared" si="15"/>
        <v>0</v>
      </c>
      <c r="AH49" s="10">
        <f t="shared" si="16"/>
        <v>0</v>
      </c>
    </row>
    <row r="50" spans="3:34" ht="30" customHeight="1" x14ac:dyDescent="0.3">
      <c r="C50" s="643" t="s">
        <v>100</v>
      </c>
      <c r="D50" s="644"/>
      <c r="E50" s="104"/>
      <c r="F50" s="105"/>
      <c r="G50" s="105"/>
      <c r="H50" s="105"/>
      <c r="I50" s="106"/>
      <c r="J50" s="321"/>
      <c r="K50" s="108"/>
      <c r="L50" s="108"/>
      <c r="M50" s="108"/>
      <c r="N50" s="322"/>
      <c r="O50" s="316"/>
      <c r="P50" s="111"/>
      <c r="Q50" s="111"/>
      <c r="R50" s="111"/>
      <c r="S50" s="112"/>
      <c r="T50" s="113"/>
      <c r="U50" s="114"/>
      <c r="V50" s="114"/>
      <c r="W50" s="114"/>
      <c r="X50" s="115"/>
      <c r="Y50" s="116"/>
      <c r="Z50" s="117"/>
      <c r="AA50" s="117"/>
      <c r="AB50" s="117"/>
      <c r="AC50" s="373"/>
      <c r="AD50" s="10">
        <f t="shared" si="12"/>
        <v>0</v>
      </c>
      <c r="AE50" s="10">
        <f t="shared" si="13"/>
        <v>0</v>
      </c>
      <c r="AF50" s="10">
        <f t="shared" si="14"/>
        <v>0</v>
      </c>
      <c r="AG50" s="10">
        <f t="shared" si="15"/>
        <v>0</v>
      </c>
      <c r="AH50" s="10">
        <f t="shared" si="16"/>
        <v>0</v>
      </c>
    </row>
    <row r="51" spans="3:34" ht="30" customHeight="1" x14ac:dyDescent="0.3">
      <c r="C51" s="643" t="s">
        <v>57</v>
      </c>
      <c r="D51" s="644"/>
      <c r="E51" s="56"/>
      <c r="F51" s="57"/>
      <c r="G51" s="57"/>
      <c r="H51" s="57"/>
      <c r="I51" s="58"/>
      <c r="J51" s="205"/>
      <c r="K51" s="60"/>
      <c r="L51" s="60"/>
      <c r="M51" s="60"/>
      <c r="N51" s="206"/>
      <c r="O51" s="200"/>
      <c r="P51" s="63"/>
      <c r="Q51" s="63"/>
      <c r="R51" s="63"/>
      <c r="S51" s="64"/>
      <c r="T51" s="65"/>
      <c r="U51" s="66"/>
      <c r="V51" s="66"/>
      <c r="W51" s="66"/>
      <c r="X51" s="67"/>
      <c r="Y51" s="68">
        <v>1</v>
      </c>
      <c r="Z51" s="69">
        <v>1</v>
      </c>
      <c r="AA51" s="69">
        <v>1</v>
      </c>
      <c r="AB51" s="69">
        <v>1</v>
      </c>
      <c r="AC51" s="231">
        <v>1</v>
      </c>
      <c r="AD51" s="10">
        <f t="shared" si="12"/>
        <v>1</v>
      </c>
      <c r="AE51" s="10">
        <f t="shared" si="13"/>
        <v>1</v>
      </c>
      <c r="AF51" s="10">
        <f t="shared" si="14"/>
        <v>1</v>
      </c>
      <c r="AG51" s="10">
        <f t="shared" si="15"/>
        <v>1</v>
      </c>
      <c r="AH51" s="10">
        <f t="shared" si="16"/>
        <v>1</v>
      </c>
    </row>
    <row r="52" spans="3:34" ht="30" customHeight="1" x14ac:dyDescent="0.3">
      <c r="C52" s="643" t="s">
        <v>58</v>
      </c>
      <c r="D52" s="644"/>
      <c r="E52" s="74"/>
      <c r="F52" s="75"/>
      <c r="G52" s="75"/>
      <c r="H52" s="75"/>
      <c r="I52" s="58"/>
      <c r="J52" s="205"/>
      <c r="K52" s="60"/>
      <c r="L52" s="60"/>
      <c r="M52" s="60"/>
      <c r="N52" s="206"/>
      <c r="O52" s="200"/>
      <c r="P52" s="63"/>
      <c r="Q52" s="63"/>
      <c r="R52" s="63"/>
      <c r="S52" s="64"/>
      <c r="T52" s="65"/>
      <c r="U52" s="66"/>
      <c r="V52" s="66"/>
      <c r="W52" s="66"/>
      <c r="X52" s="67"/>
      <c r="Y52" s="68">
        <v>0.5</v>
      </c>
      <c r="Z52" s="68">
        <v>0.5</v>
      </c>
      <c r="AA52" s="68">
        <v>0.5</v>
      </c>
      <c r="AB52" s="68">
        <v>0.5</v>
      </c>
      <c r="AC52" s="68">
        <v>0.5</v>
      </c>
      <c r="AD52" s="10">
        <f t="shared" si="12"/>
        <v>0.5</v>
      </c>
      <c r="AE52" s="10">
        <f t="shared" si="13"/>
        <v>0.5</v>
      </c>
      <c r="AF52" s="10">
        <f t="shared" si="14"/>
        <v>0.5</v>
      </c>
      <c r="AG52" s="10">
        <f t="shared" si="15"/>
        <v>0.5</v>
      </c>
      <c r="AH52" s="10">
        <f t="shared" si="16"/>
        <v>0.5</v>
      </c>
    </row>
    <row r="53" spans="3:34" ht="30" customHeight="1" x14ac:dyDescent="0.3">
      <c r="C53" s="643" t="s">
        <v>59</v>
      </c>
      <c r="D53" s="644"/>
      <c r="E53" s="56"/>
      <c r="F53" s="57"/>
      <c r="G53" s="57"/>
      <c r="H53" s="57"/>
      <c r="I53" s="76"/>
      <c r="J53" s="207"/>
      <c r="K53" s="78"/>
      <c r="L53" s="78"/>
      <c r="M53" s="78"/>
      <c r="N53" s="208"/>
      <c r="O53" s="201"/>
      <c r="P53" s="81"/>
      <c r="Q53" s="81"/>
      <c r="R53" s="81"/>
      <c r="S53" s="82"/>
      <c r="T53" s="65"/>
      <c r="U53" s="66"/>
      <c r="V53" s="66"/>
      <c r="W53" s="66"/>
      <c r="X53" s="67"/>
      <c r="Y53" s="68">
        <v>0.5</v>
      </c>
      <c r="Z53" s="68">
        <v>0.5</v>
      </c>
      <c r="AA53" s="68">
        <v>0.5</v>
      </c>
      <c r="AB53" s="68">
        <v>0.5</v>
      </c>
      <c r="AC53" s="68">
        <v>0.5</v>
      </c>
      <c r="AD53" s="10">
        <f t="shared" si="12"/>
        <v>0.5</v>
      </c>
      <c r="AE53" s="10">
        <f t="shared" si="13"/>
        <v>0.5</v>
      </c>
      <c r="AF53" s="10">
        <f t="shared" si="14"/>
        <v>0.5</v>
      </c>
      <c r="AG53" s="10">
        <f t="shared" si="15"/>
        <v>0.5</v>
      </c>
      <c r="AH53" s="10">
        <f t="shared" si="16"/>
        <v>0.5</v>
      </c>
    </row>
    <row r="54" spans="3:34" ht="30" customHeight="1" x14ac:dyDescent="0.3">
      <c r="C54" s="651" t="s">
        <v>54</v>
      </c>
      <c r="D54" s="652"/>
      <c r="E54" s="88">
        <f t="shared" ref="E54:AC54" si="17">SUM(E28:E53)</f>
        <v>29</v>
      </c>
      <c r="F54" s="89">
        <f t="shared" si="17"/>
        <v>29</v>
      </c>
      <c r="G54" s="89">
        <f t="shared" si="17"/>
        <v>29</v>
      </c>
      <c r="H54" s="89">
        <f t="shared" si="17"/>
        <v>29</v>
      </c>
      <c r="I54" s="90">
        <f t="shared" si="17"/>
        <v>29</v>
      </c>
      <c r="J54" s="325">
        <f t="shared" si="17"/>
        <v>30</v>
      </c>
      <c r="K54" s="92">
        <f t="shared" si="17"/>
        <v>30</v>
      </c>
      <c r="L54" s="92">
        <f t="shared" si="17"/>
        <v>30</v>
      </c>
      <c r="M54" s="92">
        <f t="shared" si="17"/>
        <v>30</v>
      </c>
      <c r="N54" s="326">
        <f t="shared" si="17"/>
        <v>30</v>
      </c>
      <c r="O54" s="317">
        <f t="shared" si="17"/>
        <v>32</v>
      </c>
      <c r="P54" s="95">
        <f t="shared" si="17"/>
        <v>32</v>
      </c>
      <c r="Q54" s="95">
        <f t="shared" si="17"/>
        <v>32</v>
      </c>
      <c r="R54" s="95">
        <f t="shared" si="17"/>
        <v>32</v>
      </c>
      <c r="S54" s="96">
        <f t="shared" si="17"/>
        <v>32</v>
      </c>
      <c r="T54" s="451">
        <f t="shared" si="17"/>
        <v>33</v>
      </c>
      <c r="U54" s="452">
        <f t="shared" si="17"/>
        <v>33</v>
      </c>
      <c r="V54" s="452">
        <f t="shared" si="17"/>
        <v>33</v>
      </c>
      <c r="W54" s="452">
        <f t="shared" si="17"/>
        <v>33</v>
      </c>
      <c r="X54" s="453">
        <f t="shared" si="17"/>
        <v>33</v>
      </c>
      <c r="Y54" s="100">
        <f t="shared" si="17"/>
        <v>36</v>
      </c>
      <c r="Z54" s="101">
        <f t="shared" si="17"/>
        <v>36</v>
      </c>
      <c r="AA54" s="101">
        <f t="shared" si="17"/>
        <v>36</v>
      </c>
      <c r="AB54" s="101">
        <f t="shared" si="17"/>
        <v>36</v>
      </c>
      <c r="AC54" s="102">
        <f t="shared" si="17"/>
        <v>36</v>
      </c>
      <c r="AD54" s="103">
        <f t="shared" si="0"/>
        <v>160</v>
      </c>
      <c r="AE54" s="103">
        <f t="shared" si="1"/>
        <v>160</v>
      </c>
      <c r="AF54" s="103">
        <f t="shared" si="2"/>
        <v>160</v>
      </c>
      <c r="AG54" s="103">
        <f t="shared" si="3"/>
        <v>160</v>
      </c>
      <c r="AH54" s="103">
        <f t="shared" si="5"/>
        <v>160</v>
      </c>
    </row>
    <row r="55" spans="3:34" ht="30" customHeight="1" thickBot="1" x14ac:dyDescent="0.35">
      <c r="C55" s="653" t="s">
        <v>61</v>
      </c>
      <c r="D55" s="654"/>
      <c r="E55" s="22">
        <v>29</v>
      </c>
      <c r="F55" s="12">
        <v>29</v>
      </c>
      <c r="G55" s="12">
        <v>29</v>
      </c>
      <c r="H55" s="12">
        <v>29</v>
      </c>
      <c r="I55" s="23">
        <v>29</v>
      </c>
      <c r="J55" s="42">
        <v>30</v>
      </c>
      <c r="K55" s="13">
        <v>30</v>
      </c>
      <c r="L55" s="13">
        <v>30</v>
      </c>
      <c r="M55" s="13">
        <v>30</v>
      </c>
      <c r="N55" s="43">
        <v>30</v>
      </c>
      <c r="O55" s="318">
        <v>32</v>
      </c>
      <c r="P55" s="14">
        <v>32</v>
      </c>
      <c r="Q55" s="14">
        <v>32</v>
      </c>
      <c r="R55" s="14">
        <v>32</v>
      </c>
      <c r="S55" s="31">
        <v>32</v>
      </c>
      <c r="T55" s="454">
        <v>33</v>
      </c>
      <c r="U55" s="455">
        <v>33</v>
      </c>
      <c r="V55" s="455">
        <v>33</v>
      </c>
      <c r="W55" s="455">
        <v>33</v>
      </c>
      <c r="X55" s="456">
        <v>33</v>
      </c>
      <c r="Y55" s="37">
        <v>36</v>
      </c>
      <c r="Z55" s="16">
        <v>36</v>
      </c>
      <c r="AA55" s="16">
        <v>36</v>
      </c>
      <c r="AB55" s="16">
        <v>36</v>
      </c>
      <c r="AC55" s="38">
        <v>36</v>
      </c>
      <c r="AD55" s="34">
        <f t="shared" si="0"/>
        <v>160</v>
      </c>
      <c r="AE55" s="34">
        <f t="shared" si="1"/>
        <v>160</v>
      </c>
      <c r="AF55" s="34">
        <f t="shared" si="2"/>
        <v>160</v>
      </c>
      <c r="AG55" s="34">
        <f t="shared" si="3"/>
        <v>160</v>
      </c>
      <c r="AH55" s="34">
        <f>I55+N55+S55+X55+AC55</f>
        <v>160</v>
      </c>
    </row>
    <row r="56" spans="3:34" ht="15.75" customHeight="1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3:34" ht="15.75" customHeight="1" x14ac:dyDescent="0.3"/>
    <row r="58" spans="3:34" ht="15" thickBot="1" x14ac:dyDescent="0.35"/>
    <row r="59" spans="3:34" ht="15.75" customHeight="1" x14ac:dyDescent="0.3">
      <c r="C59" s="584" t="s">
        <v>0</v>
      </c>
      <c r="D59" s="586" t="s">
        <v>1</v>
      </c>
      <c r="E59" s="584" t="str">
        <f>E2</f>
        <v>Учебный план 8 классов, реализующих ФГОС ООО в 2022-2023 учебном году</v>
      </c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6"/>
      <c r="AH59" s="576"/>
    </row>
    <row r="60" spans="3:34" ht="16.2" thickBot="1" x14ac:dyDescent="0.35">
      <c r="C60" s="611"/>
      <c r="D60" s="612"/>
      <c r="E60" s="622" t="s">
        <v>2</v>
      </c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46"/>
      <c r="AH60" s="624"/>
    </row>
    <row r="61" spans="3:34" ht="15.75" customHeight="1" x14ac:dyDescent="0.3">
      <c r="C61" s="611"/>
      <c r="D61" s="612"/>
      <c r="E61" s="584" t="s">
        <v>70</v>
      </c>
      <c r="F61" s="585"/>
      <c r="G61" s="585"/>
      <c r="H61" s="586"/>
      <c r="I61" s="576"/>
      <c r="J61" s="584" t="s">
        <v>3</v>
      </c>
      <c r="K61" s="585"/>
      <c r="L61" s="585"/>
      <c r="M61" s="586"/>
      <c r="N61" s="576"/>
      <c r="O61" s="587" t="s">
        <v>62</v>
      </c>
      <c r="P61" s="585"/>
      <c r="Q61" s="585"/>
      <c r="R61" s="586"/>
      <c r="S61" s="576"/>
      <c r="T61" s="647" t="s">
        <v>4</v>
      </c>
      <c r="U61" s="637"/>
      <c r="V61" s="637"/>
      <c r="W61" s="648"/>
      <c r="X61" s="648"/>
      <c r="Y61" s="584" t="s">
        <v>63</v>
      </c>
      <c r="Z61" s="585"/>
      <c r="AA61" s="585"/>
      <c r="AB61" s="586"/>
      <c r="AC61" s="576"/>
      <c r="AD61" s="587" t="s">
        <v>67</v>
      </c>
      <c r="AE61" s="585"/>
      <c r="AF61" s="585"/>
      <c r="AG61" s="586"/>
      <c r="AH61" s="576"/>
    </row>
    <row r="62" spans="3:34" ht="34.5" customHeight="1" x14ac:dyDescent="0.3">
      <c r="C62" s="611"/>
      <c r="D62" s="612"/>
      <c r="E62" s="20" t="s">
        <v>5</v>
      </c>
      <c r="F62" s="5" t="s">
        <v>6</v>
      </c>
      <c r="G62" s="5" t="s">
        <v>7</v>
      </c>
      <c r="H62" s="5" t="s">
        <v>8</v>
      </c>
      <c r="I62" s="195" t="s">
        <v>71</v>
      </c>
      <c r="J62" s="40" t="s">
        <v>9</v>
      </c>
      <c r="K62" s="6" t="s">
        <v>10</v>
      </c>
      <c r="L62" s="6" t="s">
        <v>11</v>
      </c>
      <c r="M62" s="6" t="s">
        <v>12</v>
      </c>
      <c r="N62" s="41" t="s">
        <v>13</v>
      </c>
      <c r="O62" s="39" t="s">
        <v>14</v>
      </c>
      <c r="P62" s="7" t="s">
        <v>15</v>
      </c>
      <c r="Q62" s="7" t="s">
        <v>16</v>
      </c>
      <c r="R62" s="7" t="s">
        <v>17</v>
      </c>
      <c r="S62" s="211" t="s">
        <v>72</v>
      </c>
      <c r="T62" s="409" t="s">
        <v>18</v>
      </c>
      <c r="U62" s="410" t="s">
        <v>19</v>
      </c>
      <c r="V62" s="410" t="s">
        <v>20</v>
      </c>
      <c r="W62" s="410" t="s">
        <v>21</v>
      </c>
      <c r="X62" s="411" t="s">
        <v>73</v>
      </c>
      <c r="Y62" s="44" t="s">
        <v>22</v>
      </c>
      <c r="Z62" s="9" t="s">
        <v>23</v>
      </c>
      <c r="AA62" s="9" t="s">
        <v>24</v>
      </c>
      <c r="AB62" s="9" t="s">
        <v>40</v>
      </c>
      <c r="AC62" s="313" t="s">
        <v>74</v>
      </c>
      <c r="AD62" s="53" t="s">
        <v>87</v>
      </c>
      <c r="AE62" s="54" t="s">
        <v>88</v>
      </c>
      <c r="AF62" s="54" t="s">
        <v>89</v>
      </c>
      <c r="AG62" s="54" t="s">
        <v>90</v>
      </c>
      <c r="AH62" s="55" t="s">
        <v>91</v>
      </c>
    </row>
    <row r="63" spans="3:34" ht="31.8" thickBot="1" x14ac:dyDescent="0.35">
      <c r="C63" s="611"/>
      <c r="D63" s="1" t="s">
        <v>68</v>
      </c>
      <c r="E63" s="295">
        <v>35</v>
      </c>
      <c r="F63" s="296">
        <v>35</v>
      </c>
      <c r="G63" s="296">
        <v>35</v>
      </c>
      <c r="H63" s="296">
        <v>35</v>
      </c>
      <c r="I63" s="297">
        <v>35</v>
      </c>
      <c r="J63" s="295">
        <v>35</v>
      </c>
      <c r="K63" s="296">
        <v>35</v>
      </c>
      <c r="L63" s="296">
        <v>35</v>
      </c>
      <c r="M63" s="296">
        <v>35</v>
      </c>
      <c r="N63" s="298">
        <v>35</v>
      </c>
      <c r="O63" s="299">
        <v>35</v>
      </c>
      <c r="P63" s="296">
        <v>35</v>
      </c>
      <c r="Q63" s="296">
        <v>35</v>
      </c>
      <c r="R63" s="296">
        <v>35</v>
      </c>
      <c r="S63" s="297">
        <v>35</v>
      </c>
      <c r="T63" s="457">
        <v>36</v>
      </c>
      <c r="U63" s="422">
        <v>36</v>
      </c>
      <c r="V63" s="422">
        <v>36</v>
      </c>
      <c r="W63" s="422">
        <v>36</v>
      </c>
      <c r="X63" s="458">
        <v>36</v>
      </c>
      <c r="Y63" s="299">
        <v>34</v>
      </c>
      <c r="Z63" s="296">
        <v>34</v>
      </c>
      <c r="AA63" s="296">
        <v>34</v>
      </c>
      <c r="AB63" s="296">
        <v>34</v>
      </c>
      <c r="AC63" s="297">
        <v>34</v>
      </c>
      <c r="AD63" s="234"/>
      <c r="AE63" s="193"/>
      <c r="AF63" s="193"/>
      <c r="AG63" s="193"/>
      <c r="AH63" s="194"/>
    </row>
    <row r="64" spans="3:34" ht="30" customHeight="1" x14ac:dyDescent="0.3">
      <c r="C64" s="575" t="s">
        <v>25</v>
      </c>
      <c r="D64" s="17" t="s">
        <v>26</v>
      </c>
      <c r="E64" s="186">
        <f t="shared" ref="E64:AC64" si="18">E6*E$63</f>
        <v>175</v>
      </c>
      <c r="F64" s="187">
        <f t="shared" si="18"/>
        <v>175</v>
      </c>
      <c r="G64" s="187">
        <f t="shared" si="18"/>
        <v>175</v>
      </c>
      <c r="H64" s="187">
        <f t="shared" si="18"/>
        <v>175</v>
      </c>
      <c r="I64" s="196">
        <f t="shared" si="18"/>
        <v>175</v>
      </c>
      <c r="J64" s="203">
        <f t="shared" si="18"/>
        <v>210</v>
      </c>
      <c r="K64" s="188">
        <f t="shared" si="18"/>
        <v>210</v>
      </c>
      <c r="L64" s="188">
        <f t="shared" si="18"/>
        <v>210</v>
      </c>
      <c r="M64" s="188">
        <f t="shared" si="18"/>
        <v>210</v>
      </c>
      <c r="N64" s="204">
        <f t="shared" si="18"/>
        <v>210</v>
      </c>
      <c r="O64" s="199">
        <f t="shared" si="18"/>
        <v>140</v>
      </c>
      <c r="P64" s="189">
        <f t="shared" si="18"/>
        <v>175</v>
      </c>
      <c r="Q64" s="189">
        <f t="shared" si="18"/>
        <v>175</v>
      </c>
      <c r="R64" s="189">
        <f t="shared" si="18"/>
        <v>175</v>
      </c>
      <c r="S64" s="212">
        <f t="shared" si="18"/>
        <v>175</v>
      </c>
      <c r="T64" s="459">
        <f t="shared" si="18"/>
        <v>108</v>
      </c>
      <c r="U64" s="425">
        <f t="shared" si="18"/>
        <v>108</v>
      </c>
      <c r="V64" s="425">
        <f t="shared" si="18"/>
        <v>108</v>
      </c>
      <c r="W64" s="425">
        <f t="shared" si="18"/>
        <v>108</v>
      </c>
      <c r="X64" s="460">
        <f t="shared" si="18"/>
        <v>108</v>
      </c>
      <c r="Y64" s="216">
        <f t="shared" si="18"/>
        <v>102</v>
      </c>
      <c r="Z64" s="191">
        <f t="shared" si="18"/>
        <v>102</v>
      </c>
      <c r="AA64" s="191">
        <f t="shared" si="18"/>
        <v>102</v>
      </c>
      <c r="AB64" s="191">
        <f t="shared" si="18"/>
        <v>102</v>
      </c>
      <c r="AC64" s="230">
        <f t="shared" si="18"/>
        <v>102</v>
      </c>
      <c r="AD64" s="235">
        <f t="shared" ref="AD64:AD112" si="19">E64+J64+O64+T64+Y64</f>
        <v>735</v>
      </c>
      <c r="AE64" s="4">
        <f t="shared" ref="AE64:AE112" si="20">F64+K64+P64+U64+Z64</f>
        <v>770</v>
      </c>
      <c r="AF64" s="4">
        <f t="shared" ref="AF64:AF112" si="21">G64+L64+Q64+V64+AA64</f>
        <v>770</v>
      </c>
      <c r="AG64" s="4">
        <f t="shared" ref="AG64:AG112" si="22">H64+M64+R64+W64+AB64</f>
        <v>770</v>
      </c>
      <c r="AH64" s="192">
        <f t="shared" ref="AH64:AH79" si="23">I64+N64+S64+X64+AC64</f>
        <v>770</v>
      </c>
    </row>
    <row r="65" spans="3:34" ht="30" customHeight="1" x14ac:dyDescent="0.3">
      <c r="C65" s="575"/>
      <c r="D65" s="17" t="s">
        <v>27</v>
      </c>
      <c r="E65" s="56">
        <f t="shared" ref="E65:AC65" si="24">E7*E$63</f>
        <v>105</v>
      </c>
      <c r="F65" s="57">
        <f t="shared" si="24"/>
        <v>105</v>
      </c>
      <c r="G65" s="57">
        <f t="shared" si="24"/>
        <v>105</v>
      </c>
      <c r="H65" s="57">
        <f t="shared" si="24"/>
        <v>105</v>
      </c>
      <c r="I65" s="197">
        <f t="shared" si="24"/>
        <v>105</v>
      </c>
      <c r="J65" s="205">
        <f t="shared" si="24"/>
        <v>105</v>
      </c>
      <c r="K65" s="60">
        <f t="shared" si="24"/>
        <v>105</v>
      </c>
      <c r="L65" s="60">
        <f t="shared" si="24"/>
        <v>105</v>
      </c>
      <c r="M65" s="60">
        <f t="shared" si="24"/>
        <v>105</v>
      </c>
      <c r="N65" s="206">
        <f t="shared" si="24"/>
        <v>105</v>
      </c>
      <c r="O65" s="200">
        <f t="shared" si="24"/>
        <v>70</v>
      </c>
      <c r="P65" s="63">
        <f t="shared" si="24"/>
        <v>70</v>
      </c>
      <c r="Q65" s="63">
        <f t="shared" si="24"/>
        <v>70</v>
      </c>
      <c r="R65" s="63">
        <f t="shared" si="24"/>
        <v>70</v>
      </c>
      <c r="S65" s="213">
        <f t="shared" si="24"/>
        <v>70</v>
      </c>
      <c r="T65" s="461">
        <f t="shared" si="24"/>
        <v>72</v>
      </c>
      <c r="U65" s="412">
        <f t="shared" si="24"/>
        <v>72</v>
      </c>
      <c r="V65" s="412">
        <f t="shared" si="24"/>
        <v>72</v>
      </c>
      <c r="W65" s="412">
        <f t="shared" si="24"/>
        <v>72</v>
      </c>
      <c r="X65" s="413">
        <f t="shared" si="24"/>
        <v>72</v>
      </c>
      <c r="Y65" s="217">
        <f t="shared" si="24"/>
        <v>102</v>
      </c>
      <c r="Z65" s="69">
        <f t="shared" si="24"/>
        <v>102</v>
      </c>
      <c r="AA65" s="69">
        <f t="shared" si="24"/>
        <v>102</v>
      </c>
      <c r="AB65" s="69">
        <f t="shared" si="24"/>
        <v>102</v>
      </c>
      <c r="AC65" s="231">
        <f t="shared" si="24"/>
        <v>102</v>
      </c>
      <c r="AD65" s="236">
        <f t="shared" si="19"/>
        <v>454</v>
      </c>
      <c r="AE65" s="10">
        <f t="shared" si="20"/>
        <v>454</v>
      </c>
      <c r="AF65" s="10">
        <f t="shared" si="21"/>
        <v>454</v>
      </c>
      <c r="AG65" s="10">
        <f t="shared" si="22"/>
        <v>454</v>
      </c>
      <c r="AH65" s="11">
        <f t="shared" si="23"/>
        <v>454</v>
      </c>
    </row>
    <row r="66" spans="3:34" ht="30" customHeight="1" x14ac:dyDescent="0.3">
      <c r="C66" s="575" t="s">
        <v>28</v>
      </c>
      <c r="D66" s="17" t="s">
        <v>29</v>
      </c>
      <c r="E66" s="56">
        <f t="shared" ref="E66:AC66" si="25">E8*E$63</f>
        <v>17.5</v>
      </c>
      <c r="F66" s="57">
        <f t="shared" si="25"/>
        <v>17.5</v>
      </c>
      <c r="G66" s="57">
        <f t="shared" si="25"/>
        <v>17.5</v>
      </c>
      <c r="H66" s="57">
        <f t="shared" si="25"/>
        <v>17.5</v>
      </c>
      <c r="I66" s="197">
        <f t="shared" si="25"/>
        <v>17.5</v>
      </c>
      <c r="J66" s="205">
        <f t="shared" si="25"/>
        <v>17.5</v>
      </c>
      <c r="K66" s="60">
        <f t="shared" si="25"/>
        <v>17.5</v>
      </c>
      <c r="L66" s="60">
        <f t="shared" si="25"/>
        <v>17.5</v>
      </c>
      <c r="M66" s="60">
        <f t="shared" si="25"/>
        <v>17.5</v>
      </c>
      <c r="N66" s="206">
        <f t="shared" si="25"/>
        <v>17.5</v>
      </c>
      <c r="O66" s="200">
        <f t="shared" si="25"/>
        <v>17.5</v>
      </c>
      <c r="P66" s="63">
        <f t="shared" si="25"/>
        <v>17.5</v>
      </c>
      <c r="Q66" s="63">
        <f t="shared" si="25"/>
        <v>17.5</v>
      </c>
      <c r="R66" s="63">
        <f t="shared" si="25"/>
        <v>17.5</v>
      </c>
      <c r="S66" s="213">
        <f t="shared" si="25"/>
        <v>17.5</v>
      </c>
      <c r="T66" s="461">
        <f t="shared" si="25"/>
        <v>18</v>
      </c>
      <c r="U66" s="412">
        <f t="shared" si="25"/>
        <v>18</v>
      </c>
      <c r="V66" s="412">
        <f t="shared" si="25"/>
        <v>18</v>
      </c>
      <c r="W66" s="412">
        <f t="shared" si="25"/>
        <v>18</v>
      </c>
      <c r="X66" s="413">
        <f t="shared" si="25"/>
        <v>18</v>
      </c>
      <c r="Y66" s="217">
        <f t="shared" si="25"/>
        <v>17</v>
      </c>
      <c r="Z66" s="69">
        <f t="shared" si="25"/>
        <v>17</v>
      </c>
      <c r="AA66" s="69">
        <f t="shared" si="25"/>
        <v>17</v>
      </c>
      <c r="AB66" s="69">
        <f t="shared" si="25"/>
        <v>17</v>
      </c>
      <c r="AC66" s="231">
        <f t="shared" si="25"/>
        <v>17</v>
      </c>
      <c r="AD66" s="236">
        <f t="shared" si="19"/>
        <v>87.5</v>
      </c>
      <c r="AE66" s="10">
        <f t="shared" si="20"/>
        <v>87.5</v>
      </c>
      <c r="AF66" s="10">
        <f t="shared" si="21"/>
        <v>87.5</v>
      </c>
      <c r="AG66" s="10">
        <f t="shared" si="22"/>
        <v>87.5</v>
      </c>
      <c r="AH66" s="11">
        <f t="shared" si="23"/>
        <v>87.5</v>
      </c>
    </row>
    <row r="67" spans="3:34" ht="30" customHeight="1" x14ac:dyDescent="0.3">
      <c r="C67" s="575"/>
      <c r="D67" s="17" t="s">
        <v>30</v>
      </c>
      <c r="E67" s="56">
        <f t="shared" ref="E67:AC67" si="26">E9*E$63</f>
        <v>17.5</v>
      </c>
      <c r="F67" s="57">
        <f t="shared" si="26"/>
        <v>17.5</v>
      </c>
      <c r="G67" s="57">
        <f t="shared" si="26"/>
        <v>17.5</v>
      </c>
      <c r="H67" s="57">
        <f t="shared" si="26"/>
        <v>17.5</v>
      </c>
      <c r="I67" s="197">
        <f t="shared" si="26"/>
        <v>17.5</v>
      </c>
      <c r="J67" s="205">
        <f t="shared" si="26"/>
        <v>17.5</v>
      </c>
      <c r="K67" s="60">
        <f t="shared" si="26"/>
        <v>17.5</v>
      </c>
      <c r="L67" s="60">
        <f t="shared" si="26"/>
        <v>17.5</v>
      </c>
      <c r="M67" s="60">
        <f t="shared" si="26"/>
        <v>17.5</v>
      </c>
      <c r="N67" s="206">
        <f t="shared" si="26"/>
        <v>17.5</v>
      </c>
      <c r="O67" s="200">
        <f t="shared" si="26"/>
        <v>17.5</v>
      </c>
      <c r="P67" s="63">
        <f t="shared" si="26"/>
        <v>17.5</v>
      </c>
      <c r="Q67" s="63">
        <f t="shared" si="26"/>
        <v>17.5</v>
      </c>
      <c r="R67" s="63">
        <f t="shared" si="26"/>
        <v>17.5</v>
      </c>
      <c r="S67" s="213">
        <f t="shared" si="26"/>
        <v>17.5</v>
      </c>
      <c r="T67" s="461">
        <f t="shared" si="26"/>
        <v>18</v>
      </c>
      <c r="U67" s="412">
        <f t="shared" si="26"/>
        <v>18</v>
      </c>
      <c r="V67" s="412">
        <f t="shared" si="26"/>
        <v>18</v>
      </c>
      <c r="W67" s="412">
        <f t="shared" si="26"/>
        <v>18</v>
      </c>
      <c r="X67" s="413">
        <f t="shared" si="26"/>
        <v>18</v>
      </c>
      <c r="Y67" s="217">
        <f t="shared" si="26"/>
        <v>17</v>
      </c>
      <c r="Z67" s="69">
        <f t="shared" si="26"/>
        <v>17</v>
      </c>
      <c r="AA67" s="69">
        <f t="shared" si="26"/>
        <v>17</v>
      </c>
      <c r="AB67" s="69">
        <f t="shared" si="26"/>
        <v>17</v>
      </c>
      <c r="AC67" s="231">
        <f t="shared" si="26"/>
        <v>17</v>
      </c>
      <c r="AD67" s="236">
        <f t="shared" si="19"/>
        <v>87.5</v>
      </c>
      <c r="AE67" s="10">
        <f t="shared" si="20"/>
        <v>87.5</v>
      </c>
      <c r="AF67" s="10">
        <f t="shared" si="21"/>
        <v>87.5</v>
      </c>
      <c r="AG67" s="10">
        <f t="shared" si="22"/>
        <v>87.5</v>
      </c>
      <c r="AH67" s="11">
        <f t="shared" si="23"/>
        <v>87.5</v>
      </c>
    </row>
    <row r="68" spans="3:34" ht="30" customHeight="1" x14ac:dyDescent="0.3">
      <c r="C68" s="575" t="s">
        <v>31</v>
      </c>
      <c r="D68" s="17" t="s">
        <v>31</v>
      </c>
      <c r="E68" s="56">
        <f t="shared" ref="E68:AC68" si="27">E10*E$63</f>
        <v>105</v>
      </c>
      <c r="F68" s="57">
        <f t="shared" si="27"/>
        <v>105</v>
      </c>
      <c r="G68" s="57">
        <f t="shared" si="27"/>
        <v>105</v>
      </c>
      <c r="H68" s="57">
        <f t="shared" si="27"/>
        <v>105</v>
      </c>
      <c r="I68" s="197">
        <f t="shared" si="27"/>
        <v>105</v>
      </c>
      <c r="J68" s="205">
        <f t="shared" si="27"/>
        <v>105</v>
      </c>
      <c r="K68" s="60">
        <f t="shared" si="27"/>
        <v>105</v>
      </c>
      <c r="L68" s="60">
        <f t="shared" si="27"/>
        <v>105</v>
      </c>
      <c r="M68" s="60">
        <f t="shared" si="27"/>
        <v>105</v>
      </c>
      <c r="N68" s="206">
        <f t="shared" si="27"/>
        <v>105</v>
      </c>
      <c r="O68" s="200">
        <f t="shared" si="27"/>
        <v>105</v>
      </c>
      <c r="P68" s="63">
        <f t="shared" si="27"/>
        <v>105</v>
      </c>
      <c r="Q68" s="63">
        <f t="shared" si="27"/>
        <v>105</v>
      </c>
      <c r="R68" s="63">
        <f t="shared" si="27"/>
        <v>105</v>
      </c>
      <c r="S68" s="213">
        <f t="shared" si="27"/>
        <v>105</v>
      </c>
      <c r="T68" s="461">
        <f t="shared" si="27"/>
        <v>108</v>
      </c>
      <c r="U68" s="412">
        <f t="shared" si="27"/>
        <v>108</v>
      </c>
      <c r="V68" s="412">
        <f t="shared" si="27"/>
        <v>108</v>
      </c>
      <c r="W68" s="412">
        <f t="shared" si="27"/>
        <v>108</v>
      </c>
      <c r="X68" s="413">
        <f t="shared" si="27"/>
        <v>108</v>
      </c>
      <c r="Y68" s="217">
        <f t="shared" si="27"/>
        <v>102</v>
      </c>
      <c r="Z68" s="69">
        <f t="shared" si="27"/>
        <v>102</v>
      </c>
      <c r="AA68" s="69">
        <f t="shared" si="27"/>
        <v>102</v>
      </c>
      <c r="AB68" s="69">
        <f t="shared" si="27"/>
        <v>102</v>
      </c>
      <c r="AC68" s="231">
        <f t="shared" si="27"/>
        <v>102</v>
      </c>
      <c r="AD68" s="236">
        <f t="shared" si="19"/>
        <v>525</v>
      </c>
      <c r="AE68" s="10">
        <f t="shared" si="20"/>
        <v>525</v>
      </c>
      <c r="AF68" s="10">
        <f t="shared" si="21"/>
        <v>525</v>
      </c>
      <c r="AG68" s="10">
        <f t="shared" si="22"/>
        <v>525</v>
      </c>
      <c r="AH68" s="11">
        <f t="shared" si="23"/>
        <v>525</v>
      </c>
    </row>
    <row r="69" spans="3:34" ht="30" customHeight="1" x14ac:dyDescent="0.3">
      <c r="C69" s="575"/>
      <c r="D69" s="17" t="s">
        <v>32</v>
      </c>
      <c r="E69" s="56">
        <f t="shared" ref="E69:AC69" si="28">E11*E$63</f>
        <v>0</v>
      </c>
      <c r="F69" s="57">
        <f t="shared" si="28"/>
        <v>0</v>
      </c>
      <c r="G69" s="57">
        <f t="shared" si="28"/>
        <v>0</v>
      </c>
      <c r="H69" s="57">
        <f t="shared" si="28"/>
        <v>0</v>
      </c>
      <c r="I69" s="197">
        <f t="shared" si="28"/>
        <v>0</v>
      </c>
      <c r="J69" s="205">
        <f t="shared" si="28"/>
        <v>0</v>
      </c>
      <c r="K69" s="60">
        <f t="shared" si="28"/>
        <v>0</v>
      </c>
      <c r="L69" s="60">
        <f t="shared" si="28"/>
        <v>0</v>
      </c>
      <c r="M69" s="60">
        <f t="shared" si="28"/>
        <v>0</v>
      </c>
      <c r="N69" s="206">
        <f t="shared" si="28"/>
        <v>0</v>
      </c>
      <c r="O69" s="200">
        <f t="shared" si="28"/>
        <v>0</v>
      </c>
      <c r="P69" s="63">
        <f t="shared" si="28"/>
        <v>0</v>
      </c>
      <c r="Q69" s="63">
        <f t="shared" si="28"/>
        <v>0</v>
      </c>
      <c r="R69" s="63">
        <f t="shared" si="28"/>
        <v>0</v>
      </c>
      <c r="S69" s="213">
        <f t="shared" si="28"/>
        <v>0</v>
      </c>
      <c r="T69" s="461">
        <f t="shared" si="28"/>
        <v>0</v>
      </c>
      <c r="U69" s="412">
        <f t="shared" si="28"/>
        <v>0</v>
      </c>
      <c r="V69" s="412">
        <f t="shared" si="28"/>
        <v>0</v>
      </c>
      <c r="W69" s="412">
        <f t="shared" si="28"/>
        <v>0</v>
      </c>
      <c r="X69" s="413">
        <f t="shared" si="28"/>
        <v>0</v>
      </c>
      <c r="Y69" s="218">
        <f t="shared" si="28"/>
        <v>34</v>
      </c>
      <c r="Z69" s="85">
        <f t="shared" si="28"/>
        <v>34</v>
      </c>
      <c r="AA69" s="85">
        <f t="shared" si="28"/>
        <v>34</v>
      </c>
      <c r="AB69" s="85">
        <f t="shared" si="28"/>
        <v>34</v>
      </c>
      <c r="AC69" s="232">
        <f t="shared" si="28"/>
        <v>34</v>
      </c>
      <c r="AD69" s="236">
        <f t="shared" si="19"/>
        <v>34</v>
      </c>
      <c r="AE69" s="10">
        <f t="shared" si="20"/>
        <v>34</v>
      </c>
      <c r="AF69" s="10">
        <f t="shared" si="21"/>
        <v>34</v>
      </c>
      <c r="AG69" s="10">
        <f t="shared" si="22"/>
        <v>34</v>
      </c>
      <c r="AH69" s="11">
        <f t="shared" si="23"/>
        <v>34</v>
      </c>
    </row>
    <row r="70" spans="3:34" ht="30" customHeight="1" x14ac:dyDescent="0.3">
      <c r="C70" s="575" t="s">
        <v>33</v>
      </c>
      <c r="D70" s="17" t="s">
        <v>103</v>
      </c>
      <c r="E70" s="56">
        <f t="shared" ref="E70:AC70" si="29">E12*E$63</f>
        <v>70</v>
      </c>
      <c r="F70" s="57">
        <f t="shared" si="29"/>
        <v>70</v>
      </c>
      <c r="G70" s="57">
        <f t="shared" si="29"/>
        <v>70</v>
      </c>
      <c r="H70" s="57">
        <f t="shared" si="29"/>
        <v>70</v>
      </c>
      <c r="I70" s="197">
        <f t="shared" si="29"/>
        <v>70</v>
      </c>
      <c r="J70" s="205">
        <f t="shared" si="29"/>
        <v>70</v>
      </c>
      <c r="K70" s="60">
        <f t="shared" si="29"/>
        <v>70</v>
      </c>
      <c r="L70" s="60">
        <f t="shared" si="29"/>
        <v>70</v>
      </c>
      <c r="M70" s="60">
        <f t="shared" si="29"/>
        <v>70</v>
      </c>
      <c r="N70" s="206">
        <f t="shared" si="29"/>
        <v>70</v>
      </c>
      <c r="O70" s="200">
        <f t="shared" si="29"/>
        <v>70</v>
      </c>
      <c r="P70" s="63">
        <f t="shared" si="29"/>
        <v>70</v>
      </c>
      <c r="Q70" s="63">
        <f t="shared" si="29"/>
        <v>70</v>
      </c>
      <c r="R70" s="63">
        <f t="shared" si="29"/>
        <v>70</v>
      </c>
      <c r="S70" s="213">
        <f t="shared" si="29"/>
        <v>70</v>
      </c>
      <c r="T70" s="461">
        <f t="shared" si="29"/>
        <v>72</v>
      </c>
      <c r="U70" s="412">
        <f t="shared" si="29"/>
        <v>72</v>
      </c>
      <c r="V70" s="412">
        <f t="shared" si="29"/>
        <v>72</v>
      </c>
      <c r="W70" s="412">
        <f t="shared" si="29"/>
        <v>72</v>
      </c>
      <c r="X70" s="413">
        <f t="shared" si="29"/>
        <v>72</v>
      </c>
      <c r="Y70" s="217">
        <f t="shared" si="29"/>
        <v>102</v>
      </c>
      <c r="Z70" s="69">
        <f t="shared" si="29"/>
        <v>102</v>
      </c>
      <c r="AA70" s="69">
        <f t="shared" si="29"/>
        <v>102</v>
      </c>
      <c r="AB70" s="69">
        <f t="shared" si="29"/>
        <v>102</v>
      </c>
      <c r="AC70" s="231">
        <f t="shared" si="29"/>
        <v>102</v>
      </c>
      <c r="AD70" s="236">
        <f t="shared" si="19"/>
        <v>384</v>
      </c>
      <c r="AE70" s="10">
        <f t="shared" si="20"/>
        <v>384</v>
      </c>
      <c r="AF70" s="10">
        <f t="shared" si="21"/>
        <v>384</v>
      </c>
      <c r="AG70" s="10">
        <f t="shared" si="22"/>
        <v>384</v>
      </c>
      <c r="AH70" s="11">
        <f t="shared" si="23"/>
        <v>384</v>
      </c>
    </row>
    <row r="71" spans="3:34" ht="30" customHeight="1" x14ac:dyDescent="0.3">
      <c r="C71" s="575"/>
      <c r="D71" s="17" t="s">
        <v>34</v>
      </c>
      <c r="E71" s="56">
        <f t="shared" ref="E71:AC71" si="30">E13*E$63</f>
        <v>0</v>
      </c>
      <c r="F71" s="57">
        <f t="shared" si="30"/>
        <v>0</v>
      </c>
      <c r="G71" s="57">
        <f t="shared" si="30"/>
        <v>0</v>
      </c>
      <c r="H71" s="57">
        <f t="shared" si="30"/>
        <v>0</v>
      </c>
      <c r="I71" s="197">
        <f t="shared" si="30"/>
        <v>0</v>
      </c>
      <c r="J71" s="205">
        <f t="shared" si="30"/>
        <v>35</v>
      </c>
      <c r="K71" s="60">
        <f t="shared" si="30"/>
        <v>35</v>
      </c>
      <c r="L71" s="60">
        <f t="shared" si="30"/>
        <v>35</v>
      </c>
      <c r="M71" s="60">
        <f t="shared" si="30"/>
        <v>35</v>
      </c>
      <c r="N71" s="206">
        <f t="shared" si="30"/>
        <v>35</v>
      </c>
      <c r="O71" s="200">
        <f t="shared" si="30"/>
        <v>35</v>
      </c>
      <c r="P71" s="63">
        <f t="shared" si="30"/>
        <v>35</v>
      </c>
      <c r="Q71" s="63">
        <f t="shared" si="30"/>
        <v>35</v>
      </c>
      <c r="R71" s="63">
        <f t="shared" si="30"/>
        <v>35</v>
      </c>
      <c r="S71" s="213">
        <f t="shared" si="30"/>
        <v>35</v>
      </c>
      <c r="T71" s="461">
        <f t="shared" si="30"/>
        <v>36</v>
      </c>
      <c r="U71" s="412">
        <f t="shared" si="30"/>
        <v>36</v>
      </c>
      <c r="V71" s="412">
        <f t="shared" si="30"/>
        <v>36</v>
      </c>
      <c r="W71" s="412">
        <f t="shared" si="30"/>
        <v>36</v>
      </c>
      <c r="X71" s="413">
        <f t="shared" si="30"/>
        <v>36</v>
      </c>
      <c r="Y71" s="217">
        <f t="shared" si="30"/>
        <v>34</v>
      </c>
      <c r="Z71" s="69">
        <f t="shared" si="30"/>
        <v>34</v>
      </c>
      <c r="AA71" s="69">
        <f t="shared" si="30"/>
        <v>34</v>
      </c>
      <c r="AB71" s="69">
        <f t="shared" si="30"/>
        <v>34</v>
      </c>
      <c r="AC71" s="231">
        <f t="shared" si="30"/>
        <v>34</v>
      </c>
      <c r="AD71" s="236">
        <f t="shared" si="19"/>
        <v>140</v>
      </c>
      <c r="AE71" s="10">
        <f t="shared" si="20"/>
        <v>140</v>
      </c>
      <c r="AF71" s="10">
        <f t="shared" si="21"/>
        <v>140</v>
      </c>
      <c r="AG71" s="10">
        <f t="shared" si="22"/>
        <v>140</v>
      </c>
      <c r="AH71" s="11">
        <f t="shared" si="23"/>
        <v>140</v>
      </c>
    </row>
    <row r="72" spans="3:34" ht="30" customHeight="1" x14ac:dyDescent="0.3">
      <c r="C72" s="575"/>
      <c r="D72" s="17" t="s">
        <v>35</v>
      </c>
      <c r="E72" s="56">
        <f t="shared" ref="E72:AC72" si="31">E14*E$63</f>
        <v>35</v>
      </c>
      <c r="F72" s="57">
        <f t="shared" si="31"/>
        <v>35</v>
      </c>
      <c r="G72" s="57">
        <f t="shared" si="31"/>
        <v>35</v>
      </c>
      <c r="H72" s="57">
        <f t="shared" si="31"/>
        <v>35</v>
      </c>
      <c r="I72" s="197">
        <f t="shared" si="31"/>
        <v>35</v>
      </c>
      <c r="J72" s="205">
        <f t="shared" si="31"/>
        <v>35</v>
      </c>
      <c r="K72" s="60">
        <f t="shared" si="31"/>
        <v>35</v>
      </c>
      <c r="L72" s="60">
        <f t="shared" si="31"/>
        <v>35</v>
      </c>
      <c r="M72" s="60">
        <f t="shared" si="31"/>
        <v>35</v>
      </c>
      <c r="N72" s="206">
        <f t="shared" si="31"/>
        <v>35</v>
      </c>
      <c r="O72" s="200">
        <f t="shared" si="31"/>
        <v>70</v>
      </c>
      <c r="P72" s="63">
        <f t="shared" si="31"/>
        <v>70</v>
      </c>
      <c r="Q72" s="63">
        <f t="shared" si="31"/>
        <v>70</v>
      </c>
      <c r="R72" s="63">
        <f t="shared" si="31"/>
        <v>70</v>
      </c>
      <c r="S72" s="213">
        <f t="shared" si="31"/>
        <v>70</v>
      </c>
      <c r="T72" s="461">
        <f t="shared" si="31"/>
        <v>72</v>
      </c>
      <c r="U72" s="412">
        <f t="shared" si="31"/>
        <v>72</v>
      </c>
      <c r="V72" s="412">
        <f t="shared" si="31"/>
        <v>72</v>
      </c>
      <c r="W72" s="412">
        <f t="shared" si="31"/>
        <v>72</v>
      </c>
      <c r="X72" s="413">
        <f t="shared" si="31"/>
        <v>72</v>
      </c>
      <c r="Y72" s="217">
        <f t="shared" si="31"/>
        <v>68</v>
      </c>
      <c r="Z72" s="69">
        <f t="shared" si="31"/>
        <v>68</v>
      </c>
      <c r="AA72" s="69">
        <f t="shared" si="31"/>
        <v>68</v>
      </c>
      <c r="AB72" s="69">
        <f t="shared" si="31"/>
        <v>68</v>
      </c>
      <c r="AC72" s="231">
        <f t="shared" si="31"/>
        <v>68</v>
      </c>
      <c r="AD72" s="236">
        <f t="shared" si="19"/>
        <v>280</v>
      </c>
      <c r="AE72" s="10">
        <f t="shared" si="20"/>
        <v>280</v>
      </c>
      <c r="AF72" s="10">
        <f t="shared" si="21"/>
        <v>280</v>
      </c>
      <c r="AG72" s="10">
        <f t="shared" si="22"/>
        <v>280</v>
      </c>
      <c r="AH72" s="11">
        <f t="shared" si="23"/>
        <v>280</v>
      </c>
    </row>
    <row r="73" spans="3:34" ht="30" customHeight="1" x14ac:dyDescent="0.3">
      <c r="C73" s="575" t="s">
        <v>36</v>
      </c>
      <c r="D73" s="17" t="s">
        <v>37</v>
      </c>
      <c r="E73" s="56">
        <f t="shared" ref="E73:AC73" si="32">E15*E$63</f>
        <v>175</v>
      </c>
      <c r="F73" s="57">
        <f t="shared" si="32"/>
        <v>175</v>
      </c>
      <c r="G73" s="57">
        <f t="shared" si="32"/>
        <v>175</v>
      </c>
      <c r="H73" s="57">
        <f t="shared" si="32"/>
        <v>175</v>
      </c>
      <c r="I73" s="197">
        <f t="shared" si="32"/>
        <v>175</v>
      </c>
      <c r="J73" s="205">
        <f t="shared" si="32"/>
        <v>175</v>
      </c>
      <c r="K73" s="60">
        <f t="shared" si="32"/>
        <v>175</v>
      </c>
      <c r="L73" s="60">
        <f t="shared" si="32"/>
        <v>175</v>
      </c>
      <c r="M73" s="60">
        <f t="shared" si="32"/>
        <v>175</v>
      </c>
      <c r="N73" s="206">
        <f t="shared" si="32"/>
        <v>175</v>
      </c>
      <c r="O73" s="200">
        <f t="shared" si="32"/>
        <v>0</v>
      </c>
      <c r="P73" s="63">
        <f t="shared" si="32"/>
        <v>0</v>
      </c>
      <c r="Q73" s="63">
        <f t="shared" si="32"/>
        <v>0</v>
      </c>
      <c r="R73" s="63">
        <f t="shared" si="32"/>
        <v>0</v>
      </c>
      <c r="S73" s="213">
        <f t="shared" si="32"/>
        <v>0</v>
      </c>
      <c r="T73" s="461">
        <f t="shared" si="32"/>
        <v>0</v>
      </c>
      <c r="U73" s="412">
        <f t="shared" si="32"/>
        <v>0</v>
      </c>
      <c r="V73" s="412">
        <f t="shared" si="32"/>
        <v>0</v>
      </c>
      <c r="W73" s="412">
        <f t="shared" si="32"/>
        <v>0</v>
      </c>
      <c r="X73" s="413">
        <f t="shared" si="32"/>
        <v>0</v>
      </c>
      <c r="Y73" s="217">
        <f t="shared" si="32"/>
        <v>0</v>
      </c>
      <c r="Z73" s="69">
        <f t="shared" si="32"/>
        <v>0</v>
      </c>
      <c r="AA73" s="69">
        <f t="shared" si="32"/>
        <v>0</v>
      </c>
      <c r="AB73" s="69">
        <f t="shared" si="32"/>
        <v>0</v>
      </c>
      <c r="AC73" s="231">
        <f t="shared" si="32"/>
        <v>0</v>
      </c>
      <c r="AD73" s="236">
        <f t="shared" si="19"/>
        <v>350</v>
      </c>
      <c r="AE73" s="10">
        <f t="shared" si="20"/>
        <v>350</v>
      </c>
      <c r="AF73" s="10">
        <f t="shared" si="21"/>
        <v>350</v>
      </c>
      <c r="AG73" s="10">
        <f t="shared" si="22"/>
        <v>350</v>
      </c>
      <c r="AH73" s="11">
        <f t="shared" si="23"/>
        <v>350</v>
      </c>
    </row>
    <row r="74" spans="3:34" ht="30" customHeight="1" x14ac:dyDescent="0.3">
      <c r="C74" s="575"/>
      <c r="D74" s="17" t="s">
        <v>38</v>
      </c>
      <c r="E74" s="56">
        <f t="shared" ref="E74:AC74" si="33">E16*E$63</f>
        <v>0</v>
      </c>
      <c r="F74" s="57">
        <f t="shared" si="33"/>
        <v>0</v>
      </c>
      <c r="G74" s="57">
        <f t="shared" si="33"/>
        <v>0</v>
      </c>
      <c r="H74" s="57">
        <f t="shared" si="33"/>
        <v>0</v>
      </c>
      <c r="I74" s="197">
        <f t="shared" si="33"/>
        <v>0</v>
      </c>
      <c r="J74" s="205">
        <f t="shared" si="33"/>
        <v>0</v>
      </c>
      <c r="K74" s="60">
        <f t="shared" si="33"/>
        <v>0</v>
      </c>
      <c r="L74" s="60">
        <f t="shared" si="33"/>
        <v>0</v>
      </c>
      <c r="M74" s="60">
        <f t="shared" si="33"/>
        <v>0</v>
      </c>
      <c r="N74" s="206">
        <f t="shared" si="33"/>
        <v>0</v>
      </c>
      <c r="O74" s="200">
        <f t="shared" si="33"/>
        <v>105</v>
      </c>
      <c r="P74" s="63">
        <f t="shared" si="33"/>
        <v>105</v>
      </c>
      <c r="Q74" s="63">
        <f t="shared" si="33"/>
        <v>105</v>
      </c>
      <c r="R74" s="63">
        <f t="shared" si="33"/>
        <v>105</v>
      </c>
      <c r="S74" s="213">
        <f t="shared" si="33"/>
        <v>105</v>
      </c>
      <c r="T74" s="461">
        <f t="shared" si="33"/>
        <v>108</v>
      </c>
      <c r="U74" s="412">
        <f t="shared" si="33"/>
        <v>108</v>
      </c>
      <c r="V74" s="412">
        <f t="shared" si="33"/>
        <v>108</v>
      </c>
      <c r="W74" s="412">
        <f t="shared" si="33"/>
        <v>108</v>
      </c>
      <c r="X74" s="413">
        <f t="shared" si="33"/>
        <v>108</v>
      </c>
      <c r="Y74" s="217">
        <f t="shared" si="33"/>
        <v>102</v>
      </c>
      <c r="Z74" s="69">
        <f t="shared" si="33"/>
        <v>102</v>
      </c>
      <c r="AA74" s="69">
        <f t="shared" si="33"/>
        <v>102</v>
      </c>
      <c r="AB74" s="69">
        <f t="shared" si="33"/>
        <v>102</v>
      </c>
      <c r="AC74" s="231">
        <f t="shared" si="33"/>
        <v>102</v>
      </c>
      <c r="AD74" s="236">
        <f t="shared" si="19"/>
        <v>315</v>
      </c>
      <c r="AE74" s="10">
        <f t="shared" si="20"/>
        <v>315</v>
      </c>
      <c r="AF74" s="10">
        <f t="shared" si="21"/>
        <v>315</v>
      </c>
      <c r="AG74" s="10">
        <f t="shared" si="22"/>
        <v>315</v>
      </c>
      <c r="AH74" s="11">
        <f t="shared" si="23"/>
        <v>315</v>
      </c>
    </row>
    <row r="75" spans="3:34" ht="30" customHeight="1" x14ac:dyDescent="0.3">
      <c r="C75" s="575"/>
      <c r="D75" s="17" t="s">
        <v>39</v>
      </c>
      <c r="E75" s="56">
        <f t="shared" ref="E75:AC75" si="34">E17*E$63</f>
        <v>0</v>
      </c>
      <c r="F75" s="57">
        <f t="shared" si="34"/>
        <v>0</v>
      </c>
      <c r="G75" s="57">
        <f t="shared" si="34"/>
        <v>0</v>
      </c>
      <c r="H75" s="57">
        <f t="shared" si="34"/>
        <v>0</v>
      </c>
      <c r="I75" s="197">
        <f t="shared" si="34"/>
        <v>0</v>
      </c>
      <c r="J75" s="205">
        <f t="shared" si="34"/>
        <v>0</v>
      </c>
      <c r="K75" s="60">
        <f t="shared" si="34"/>
        <v>0</v>
      </c>
      <c r="L75" s="60">
        <f t="shared" si="34"/>
        <v>0</v>
      </c>
      <c r="M75" s="60">
        <f t="shared" si="34"/>
        <v>0</v>
      </c>
      <c r="N75" s="206">
        <f t="shared" si="34"/>
        <v>0</v>
      </c>
      <c r="O75" s="200">
        <f t="shared" si="34"/>
        <v>70</v>
      </c>
      <c r="P75" s="63">
        <f t="shared" si="34"/>
        <v>70</v>
      </c>
      <c r="Q75" s="63">
        <f t="shared" si="34"/>
        <v>70</v>
      </c>
      <c r="R75" s="63">
        <f t="shared" si="34"/>
        <v>70</v>
      </c>
      <c r="S75" s="213">
        <f t="shared" si="34"/>
        <v>70</v>
      </c>
      <c r="T75" s="461">
        <f t="shared" si="34"/>
        <v>72</v>
      </c>
      <c r="U75" s="412">
        <f t="shared" si="34"/>
        <v>72</v>
      </c>
      <c r="V75" s="412">
        <f t="shared" si="34"/>
        <v>72</v>
      </c>
      <c r="W75" s="412">
        <f t="shared" si="34"/>
        <v>72</v>
      </c>
      <c r="X75" s="413">
        <f t="shared" si="34"/>
        <v>72</v>
      </c>
      <c r="Y75" s="217">
        <f t="shared" si="34"/>
        <v>68</v>
      </c>
      <c r="Z75" s="69">
        <f t="shared" si="34"/>
        <v>68</v>
      </c>
      <c r="AA75" s="69">
        <f t="shared" si="34"/>
        <v>68</v>
      </c>
      <c r="AB75" s="69">
        <f t="shared" si="34"/>
        <v>68</v>
      </c>
      <c r="AC75" s="231">
        <f t="shared" si="34"/>
        <v>68</v>
      </c>
      <c r="AD75" s="236">
        <f t="shared" si="19"/>
        <v>210</v>
      </c>
      <c r="AE75" s="10">
        <f t="shared" si="20"/>
        <v>210</v>
      </c>
      <c r="AF75" s="10">
        <f t="shared" si="21"/>
        <v>210</v>
      </c>
      <c r="AG75" s="10">
        <f t="shared" si="22"/>
        <v>210</v>
      </c>
      <c r="AH75" s="11">
        <f t="shared" si="23"/>
        <v>210</v>
      </c>
    </row>
    <row r="76" spans="3:34" ht="30" customHeight="1" x14ac:dyDescent="0.3">
      <c r="C76" s="575"/>
      <c r="D76" s="17" t="s">
        <v>41</v>
      </c>
      <c r="E76" s="56">
        <f t="shared" ref="E76:AC76" si="35">E18*E$63</f>
        <v>35</v>
      </c>
      <c r="F76" s="57">
        <f t="shared" si="35"/>
        <v>35</v>
      </c>
      <c r="G76" s="57">
        <f t="shared" si="35"/>
        <v>35</v>
      </c>
      <c r="H76" s="57">
        <f t="shared" si="35"/>
        <v>35</v>
      </c>
      <c r="I76" s="197">
        <f t="shared" si="35"/>
        <v>35</v>
      </c>
      <c r="J76" s="205">
        <f t="shared" si="35"/>
        <v>35</v>
      </c>
      <c r="K76" s="60">
        <f t="shared" si="35"/>
        <v>35</v>
      </c>
      <c r="L76" s="60">
        <f t="shared" si="35"/>
        <v>35</v>
      </c>
      <c r="M76" s="60">
        <f t="shared" si="35"/>
        <v>35</v>
      </c>
      <c r="N76" s="206">
        <f t="shared" si="35"/>
        <v>35</v>
      </c>
      <c r="O76" s="200">
        <f t="shared" si="35"/>
        <v>70</v>
      </c>
      <c r="P76" s="63">
        <f t="shared" si="35"/>
        <v>35</v>
      </c>
      <c r="Q76" s="63">
        <f t="shared" si="35"/>
        <v>35</v>
      </c>
      <c r="R76" s="63">
        <f t="shared" si="35"/>
        <v>35</v>
      </c>
      <c r="S76" s="213">
        <f t="shared" si="35"/>
        <v>35</v>
      </c>
      <c r="T76" s="461">
        <f t="shared" si="35"/>
        <v>36</v>
      </c>
      <c r="U76" s="412">
        <f t="shared" si="35"/>
        <v>36</v>
      </c>
      <c r="V76" s="412">
        <f t="shared" si="35"/>
        <v>36</v>
      </c>
      <c r="W76" s="412">
        <f t="shared" si="35"/>
        <v>36</v>
      </c>
      <c r="X76" s="413">
        <f t="shared" si="35"/>
        <v>36</v>
      </c>
      <c r="Y76" s="217">
        <f t="shared" si="35"/>
        <v>34</v>
      </c>
      <c r="Z76" s="69">
        <f t="shared" si="35"/>
        <v>34</v>
      </c>
      <c r="AA76" s="69">
        <f t="shared" si="35"/>
        <v>34</v>
      </c>
      <c r="AB76" s="69">
        <f t="shared" si="35"/>
        <v>34</v>
      </c>
      <c r="AC76" s="231">
        <f t="shared" si="35"/>
        <v>34</v>
      </c>
      <c r="AD76" s="236">
        <f t="shared" si="19"/>
        <v>210</v>
      </c>
      <c r="AE76" s="10">
        <f t="shared" si="20"/>
        <v>175</v>
      </c>
      <c r="AF76" s="10">
        <f t="shared" si="21"/>
        <v>175</v>
      </c>
      <c r="AG76" s="10">
        <f t="shared" si="22"/>
        <v>175</v>
      </c>
      <c r="AH76" s="11">
        <f t="shared" si="23"/>
        <v>175</v>
      </c>
    </row>
    <row r="77" spans="3:34" ht="30" customHeight="1" x14ac:dyDescent="0.3">
      <c r="C77" s="167" t="s">
        <v>42</v>
      </c>
      <c r="D77" s="17" t="s">
        <v>42</v>
      </c>
      <c r="E77" s="56">
        <f t="shared" ref="E77:AC77" si="36">E19*E$63</f>
        <v>35</v>
      </c>
      <c r="F77" s="57">
        <f t="shared" si="36"/>
        <v>35</v>
      </c>
      <c r="G77" s="57">
        <f t="shared" si="36"/>
        <v>35</v>
      </c>
      <c r="H77" s="57">
        <f t="shared" si="36"/>
        <v>35</v>
      </c>
      <c r="I77" s="197">
        <f t="shared" si="36"/>
        <v>35</v>
      </c>
      <c r="J77" s="205">
        <f t="shared" si="36"/>
        <v>0</v>
      </c>
      <c r="K77" s="60">
        <f t="shared" si="36"/>
        <v>0</v>
      </c>
      <c r="L77" s="60">
        <f t="shared" si="36"/>
        <v>0</v>
      </c>
      <c r="M77" s="60">
        <f t="shared" si="36"/>
        <v>0</v>
      </c>
      <c r="N77" s="206">
        <f t="shared" si="36"/>
        <v>0</v>
      </c>
      <c r="O77" s="200">
        <f t="shared" si="36"/>
        <v>0</v>
      </c>
      <c r="P77" s="63">
        <f t="shared" si="36"/>
        <v>0</v>
      </c>
      <c r="Q77" s="63">
        <f t="shared" si="36"/>
        <v>0</v>
      </c>
      <c r="R77" s="63">
        <f t="shared" si="36"/>
        <v>0</v>
      </c>
      <c r="S77" s="213">
        <f t="shared" si="36"/>
        <v>0</v>
      </c>
      <c r="T77" s="461">
        <f t="shared" si="36"/>
        <v>0</v>
      </c>
      <c r="U77" s="412">
        <f t="shared" si="36"/>
        <v>0</v>
      </c>
      <c r="V77" s="412">
        <f t="shared" si="36"/>
        <v>0</v>
      </c>
      <c r="W77" s="412">
        <f t="shared" si="36"/>
        <v>0</v>
      </c>
      <c r="X77" s="413">
        <f t="shared" si="36"/>
        <v>0</v>
      </c>
      <c r="Y77" s="217">
        <f t="shared" si="36"/>
        <v>0</v>
      </c>
      <c r="Z77" s="69">
        <f t="shared" si="36"/>
        <v>0</v>
      </c>
      <c r="AA77" s="69">
        <f t="shared" si="36"/>
        <v>0</v>
      </c>
      <c r="AB77" s="69">
        <f t="shared" si="36"/>
        <v>0</v>
      </c>
      <c r="AC77" s="231">
        <f t="shared" si="36"/>
        <v>0</v>
      </c>
      <c r="AD77" s="236">
        <f t="shared" si="19"/>
        <v>35</v>
      </c>
      <c r="AE77" s="10">
        <f t="shared" si="20"/>
        <v>35</v>
      </c>
      <c r="AF77" s="10">
        <f t="shared" si="21"/>
        <v>35</v>
      </c>
      <c r="AG77" s="10">
        <f t="shared" si="22"/>
        <v>35</v>
      </c>
      <c r="AH77" s="11">
        <f t="shared" si="23"/>
        <v>35</v>
      </c>
    </row>
    <row r="78" spans="3:34" ht="30" customHeight="1" x14ac:dyDescent="0.3">
      <c r="C78" s="575" t="s">
        <v>43</v>
      </c>
      <c r="D78" s="17" t="s">
        <v>44</v>
      </c>
      <c r="E78" s="56">
        <f t="shared" ref="E78:AC78" si="37">E20*E$63</f>
        <v>0</v>
      </c>
      <c r="F78" s="57">
        <f t="shared" si="37"/>
        <v>0</v>
      </c>
      <c r="G78" s="57">
        <f t="shared" si="37"/>
        <v>0</v>
      </c>
      <c r="H78" s="57">
        <f t="shared" si="37"/>
        <v>0</v>
      </c>
      <c r="I78" s="197">
        <f t="shared" si="37"/>
        <v>0</v>
      </c>
      <c r="J78" s="205">
        <f t="shared" si="37"/>
        <v>0</v>
      </c>
      <c r="K78" s="60">
        <f t="shared" si="37"/>
        <v>0</v>
      </c>
      <c r="L78" s="60">
        <f t="shared" si="37"/>
        <v>0</v>
      </c>
      <c r="M78" s="60">
        <f t="shared" si="37"/>
        <v>0</v>
      </c>
      <c r="N78" s="206">
        <f t="shared" si="37"/>
        <v>0</v>
      </c>
      <c r="O78" s="200">
        <f t="shared" si="37"/>
        <v>70</v>
      </c>
      <c r="P78" s="63">
        <f t="shared" si="37"/>
        <v>70</v>
      </c>
      <c r="Q78" s="63">
        <f t="shared" si="37"/>
        <v>70</v>
      </c>
      <c r="R78" s="63">
        <f t="shared" si="37"/>
        <v>70</v>
      </c>
      <c r="S78" s="213">
        <f t="shared" si="37"/>
        <v>70</v>
      </c>
      <c r="T78" s="461">
        <f t="shared" si="37"/>
        <v>72</v>
      </c>
      <c r="U78" s="412">
        <f t="shared" si="37"/>
        <v>72</v>
      </c>
      <c r="V78" s="412">
        <f t="shared" si="37"/>
        <v>72</v>
      </c>
      <c r="W78" s="412">
        <f t="shared" si="37"/>
        <v>72</v>
      </c>
      <c r="X78" s="413">
        <f t="shared" si="37"/>
        <v>72</v>
      </c>
      <c r="Y78" s="217">
        <f t="shared" si="37"/>
        <v>102</v>
      </c>
      <c r="Z78" s="69">
        <f t="shared" si="37"/>
        <v>102</v>
      </c>
      <c r="AA78" s="69">
        <f t="shared" si="37"/>
        <v>102</v>
      </c>
      <c r="AB78" s="69">
        <f t="shared" si="37"/>
        <v>102</v>
      </c>
      <c r="AC78" s="231">
        <f t="shared" si="37"/>
        <v>102</v>
      </c>
      <c r="AD78" s="236">
        <f t="shared" si="19"/>
        <v>244</v>
      </c>
      <c r="AE78" s="10">
        <f t="shared" si="20"/>
        <v>244</v>
      </c>
      <c r="AF78" s="10">
        <f t="shared" si="21"/>
        <v>244</v>
      </c>
      <c r="AG78" s="10">
        <f t="shared" si="22"/>
        <v>244</v>
      </c>
      <c r="AH78" s="11">
        <f t="shared" si="23"/>
        <v>244</v>
      </c>
    </row>
    <row r="79" spans="3:34" ht="30" customHeight="1" x14ac:dyDescent="0.3">
      <c r="C79" s="575"/>
      <c r="D79" s="17" t="s">
        <v>45</v>
      </c>
      <c r="E79" s="56">
        <f t="shared" ref="E79:AC79" si="38">E21*E$63</f>
        <v>0</v>
      </c>
      <c r="F79" s="57">
        <f t="shared" si="38"/>
        <v>0</v>
      </c>
      <c r="G79" s="57">
        <f t="shared" si="38"/>
        <v>0</v>
      </c>
      <c r="H79" s="57">
        <f t="shared" si="38"/>
        <v>0</v>
      </c>
      <c r="I79" s="197">
        <f t="shared" si="38"/>
        <v>0</v>
      </c>
      <c r="J79" s="205">
        <f t="shared" si="38"/>
        <v>0</v>
      </c>
      <c r="K79" s="60">
        <f t="shared" si="38"/>
        <v>0</v>
      </c>
      <c r="L79" s="60">
        <f t="shared" si="38"/>
        <v>0</v>
      </c>
      <c r="M79" s="60">
        <f t="shared" si="38"/>
        <v>0</v>
      </c>
      <c r="N79" s="206">
        <f t="shared" si="38"/>
        <v>0</v>
      </c>
      <c r="O79" s="200">
        <f t="shared" si="38"/>
        <v>0</v>
      </c>
      <c r="P79" s="63">
        <f t="shared" si="38"/>
        <v>0</v>
      </c>
      <c r="Q79" s="63">
        <f t="shared" si="38"/>
        <v>0</v>
      </c>
      <c r="R79" s="63">
        <f t="shared" si="38"/>
        <v>0</v>
      </c>
      <c r="S79" s="213">
        <f t="shared" si="38"/>
        <v>0</v>
      </c>
      <c r="T79" s="461">
        <f t="shared" si="38"/>
        <v>72</v>
      </c>
      <c r="U79" s="412">
        <f t="shared" si="38"/>
        <v>72</v>
      </c>
      <c r="V79" s="412">
        <f t="shared" si="38"/>
        <v>72</v>
      </c>
      <c r="W79" s="412">
        <f t="shared" si="38"/>
        <v>72</v>
      </c>
      <c r="X79" s="413">
        <f t="shared" si="38"/>
        <v>72</v>
      </c>
      <c r="Y79" s="217">
        <f t="shared" si="38"/>
        <v>68</v>
      </c>
      <c r="Z79" s="69">
        <f t="shared" si="38"/>
        <v>68</v>
      </c>
      <c r="AA79" s="69">
        <f t="shared" si="38"/>
        <v>68</v>
      </c>
      <c r="AB79" s="69">
        <f t="shared" si="38"/>
        <v>68</v>
      </c>
      <c r="AC79" s="231">
        <f t="shared" si="38"/>
        <v>68</v>
      </c>
      <c r="AD79" s="236">
        <f t="shared" si="19"/>
        <v>140</v>
      </c>
      <c r="AE79" s="10">
        <f t="shared" si="20"/>
        <v>140</v>
      </c>
      <c r="AF79" s="10">
        <f t="shared" si="21"/>
        <v>140</v>
      </c>
      <c r="AG79" s="10">
        <f t="shared" si="22"/>
        <v>140</v>
      </c>
      <c r="AH79" s="11">
        <f t="shared" si="23"/>
        <v>140</v>
      </c>
    </row>
    <row r="80" spans="3:34" ht="30" customHeight="1" x14ac:dyDescent="0.3">
      <c r="C80" s="575"/>
      <c r="D80" s="17" t="s">
        <v>46</v>
      </c>
      <c r="E80" s="56">
        <f t="shared" ref="E80:AC80" si="39">E22*E$63</f>
        <v>35</v>
      </c>
      <c r="F80" s="57">
        <f t="shared" si="39"/>
        <v>35</v>
      </c>
      <c r="G80" s="57">
        <f t="shared" si="39"/>
        <v>35</v>
      </c>
      <c r="H80" s="57">
        <f t="shared" si="39"/>
        <v>35</v>
      </c>
      <c r="I80" s="197">
        <f t="shared" si="39"/>
        <v>35</v>
      </c>
      <c r="J80" s="205">
        <f t="shared" si="39"/>
        <v>35</v>
      </c>
      <c r="K80" s="60">
        <f t="shared" si="39"/>
        <v>35</v>
      </c>
      <c r="L80" s="60">
        <f t="shared" si="39"/>
        <v>35</v>
      </c>
      <c r="M80" s="60">
        <f t="shared" si="39"/>
        <v>35</v>
      </c>
      <c r="N80" s="206">
        <f t="shared" si="39"/>
        <v>35</v>
      </c>
      <c r="O80" s="200">
        <f t="shared" si="39"/>
        <v>70</v>
      </c>
      <c r="P80" s="63">
        <f t="shared" si="39"/>
        <v>70</v>
      </c>
      <c r="Q80" s="63">
        <f t="shared" si="39"/>
        <v>70</v>
      </c>
      <c r="R80" s="63">
        <f t="shared" si="39"/>
        <v>70</v>
      </c>
      <c r="S80" s="213">
        <f t="shared" si="39"/>
        <v>70</v>
      </c>
      <c r="T80" s="461">
        <f t="shared" si="39"/>
        <v>72</v>
      </c>
      <c r="U80" s="412">
        <f t="shared" si="39"/>
        <v>72</v>
      </c>
      <c r="V80" s="412">
        <f t="shared" si="39"/>
        <v>72</v>
      </c>
      <c r="W80" s="412">
        <f t="shared" si="39"/>
        <v>72</v>
      </c>
      <c r="X80" s="413">
        <f t="shared" si="39"/>
        <v>72</v>
      </c>
      <c r="Y80" s="217">
        <f t="shared" si="39"/>
        <v>68</v>
      </c>
      <c r="Z80" s="69">
        <f t="shared" si="39"/>
        <v>68</v>
      </c>
      <c r="AA80" s="69">
        <f t="shared" si="39"/>
        <v>68</v>
      </c>
      <c r="AB80" s="69">
        <f t="shared" si="39"/>
        <v>68</v>
      </c>
      <c r="AC80" s="231">
        <f t="shared" si="39"/>
        <v>68</v>
      </c>
      <c r="AD80" s="236">
        <f t="shared" si="19"/>
        <v>280</v>
      </c>
      <c r="AE80" s="10">
        <f t="shared" si="20"/>
        <v>280</v>
      </c>
      <c r="AF80" s="10">
        <f t="shared" si="21"/>
        <v>280</v>
      </c>
      <c r="AG80" s="10">
        <f t="shared" si="22"/>
        <v>280</v>
      </c>
      <c r="AH80" s="11">
        <f t="shared" ref="AH80:AH112" si="40">I80+N80+S80+X80+AC80</f>
        <v>280</v>
      </c>
    </row>
    <row r="81" spans="3:34" ht="30" customHeight="1" x14ac:dyDescent="0.3">
      <c r="C81" s="575" t="s">
        <v>47</v>
      </c>
      <c r="D81" s="17" t="s">
        <v>48</v>
      </c>
      <c r="E81" s="56">
        <f t="shared" ref="E81:AC81" si="41">E23*E$63</f>
        <v>35</v>
      </c>
      <c r="F81" s="57">
        <f t="shared" si="41"/>
        <v>35</v>
      </c>
      <c r="G81" s="57">
        <f t="shared" si="41"/>
        <v>35</v>
      </c>
      <c r="H81" s="57">
        <f t="shared" si="41"/>
        <v>35</v>
      </c>
      <c r="I81" s="197">
        <f t="shared" si="41"/>
        <v>35</v>
      </c>
      <c r="J81" s="205">
        <f t="shared" si="41"/>
        <v>35</v>
      </c>
      <c r="K81" s="60">
        <f t="shared" si="41"/>
        <v>35</v>
      </c>
      <c r="L81" s="60">
        <f t="shared" si="41"/>
        <v>35</v>
      </c>
      <c r="M81" s="60">
        <f t="shared" si="41"/>
        <v>35</v>
      </c>
      <c r="N81" s="206">
        <f t="shared" si="41"/>
        <v>35</v>
      </c>
      <c r="O81" s="200">
        <f t="shared" si="41"/>
        <v>35</v>
      </c>
      <c r="P81" s="63">
        <f t="shared" si="41"/>
        <v>35</v>
      </c>
      <c r="Q81" s="63">
        <f t="shared" si="41"/>
        <v>35</v>
      </c>
      <c r="R81" s="63">
        <f t="shared" si="41"/>
        <v>35</v>
      </c>
      <c r="S81" s="213">
        <f t="shared" si="41"/>
        <v>35</v>
      </c>
      <c r="T81" s="461">
        <f t="shared" si="41"/>
        <v>36</v>
      </c>
      <c r="U81" s="412">
        <f t="shared" si="41"/>
        <v>36</v>
      </c>
      <c r="V81" s="412">
        <f t="shared" si="41"/>
        <v>36</v>
      </c>
      <c r="W81" s="412">
        <f t="shared" si="41"/>
        <v>36</v>
      </c>
      <c r="X81" s="413">
        <f t="shared" si="41"/>
        <v>36</v>
      </c>
      <c r="Y81" s="217">
        <f t="shared" si="41"/>
        <v>0</v>
      </c>
      <c r="Z81" s="69">
        <f t="shared" si="41"/>
        <v>0</v>
      </c>
      <c r="AA81" s="69">
        <f t="shared" si="41"/>
        <v>0</v>
      </c>
      <c r="AB81" s="69">
        <f t="shared" si="41"/>
        <v>0</v>
      </c>
      <c r="AC81" s="231">
        <f t="shared" si="41"/>
        <v>0</v>
      </c>
      <c r="AD81" s="236">
        <f t="shared" si="19"/>
        <v>141</v>
      </c>
      <c r="AE81" s="10">
        <f t="shared" si="20"/>
        <v>141</v>
      </c>
      <c r="AF81" s="10">
        <f t="shared" si="21"/>
        <v>141</v>
      </c>
      <c r="AG81" s="10">
        <f t="shared" si="22"/>
        <v>141</v>
      </c>
      <c r="AH81" s="11">
        <f t="shared" si="40"/>
        <v>141</v>
      </c>
    </row>
    <row r="82" spans="3:34" ht="30" customHeight="1" x14ac:dyDescent="0.3">
      <c r="C82" s="575"/>
      <c r="D82" s="17" t="s">
        <v>49</v>
      </c>
      <c r="E82" s="56">
        <f t="shared" ref="E82:AC82" si="42">E24*E$63</f>
        <v>35</v>
      </c>
      <c r="F82" s="57">
        <f t="shared" si="42"/>
        <v>35</v>
      </c>
      <c r="G82" s="57">
        <f t="shared" si="42"/>
        <v>35</v>
      </c>
      <c r="H82" s="57">
        <f t="shared" si="42"/>
        <v>35</v>
      </c>
      <c r="I82" s="197">
        <f t="shared" si="42"/>
        <v>35</v>
      </c>
      <c r="J82" s="205">
        <f t="shared" si="42"/>
        <v>35</v>
      </c>
      <c r="K82" s="60">
        <f t="shared" si="42"/>
        <v>35</v>
      </c>
      <c r="L82" s="60">
        <f t="shared" si="42"/>
        <v>35</v>
      </c>
      <c r="M82" s="60">
        <f t="shared" si="42"/>
        <v>35</v>
      </c>
      <c r="N82" s="206">
        <f t="shared" si="42"/>
        <v>35</v>
      </c>
      <c r="O82" s="200">
        <f t="shared" si="42"/>
        <v>35</v>
      </c>
      <c r="P82" s="63">
        <f t="shared" si="42"/>
        <v>35</v>
      </c>
      <c r="Q82" s="63">
        <f t="shared" si="42"/>
        <v>35</v>
      </c>
      <c r="R82" s="63">
        <f t="shared" si="42"/>
        <v>35</v>
      </c>
      <c r="S82" s="213">
        <f t="shared" si="42"/>
        <v>35</v>
      </c>
      <c r="T82" s="461">
        <f t="shared" si="42"/>
        <v>0</v>
      </c>
      <c r="U82" s="412">
        <f t="shared" si="42"/>
        <v>0</v>
      </c>
      <c r="V82" s="412">
        <f t="shared" si="42"/>
        <v>0</v>
      </c>
      <c r="W82" s="412">
        <f t="shared" si="42"/>
        <v>0</v>
      </c>
      <c r="X82" s="413">
        <f t="shared" si="42"/>
        <v>0</v>
      </c>
      <c r="Y82" s="217">
        <f t="shared" si="42"/>
        <v>0</v>
      </c>
      <c r="Z82" s="69">
        <f t="shared" si="42"/>
        <v>0</v>
      </c>
      <c r="AA82" s="69">
        <f t="shared" si="42"/>
        <v>0</v>
      </c>
      <c r="AB82" s="69">
        <f t="shared" si="42"/>
        <v>0</v>
      </c>
      <c r="AC82" s="231">
        <f t="shared" si="42"/>
        <v>0</v>
      </c>
      <c r="AD82" s="236">
        <f t="shared" si="19"/>
        <v>105</v>
      </c>
      <c r="AE82" s="10">
        <f t="shared" si="20"/>
        <v>105</v>
      </c>
      <c r="AF82" s="10">
        <f t="shared" si="21"/>
        <v>105</v>
      </c>
      <c r="AG82" s="10">
        <f t="shared" si="22"/>
        <v>105</v>
      </c>
      <c r="AH82" s="11">
        <f t="shared" si="40"/>
        <v>105</v>
      </c>
    </row>
    <row r="83" spans="3:34" ht="30" customHeight="1" x14ac:dyDescent="0.3">
      <c r="C83" s="167" t="s">
        <v>50</v>
      </c>
      <c r="D83" s="17" t="s">
        <v>50</v>
      </c>
      <c r="E83" s="56">
        <f t="shared" ref="E83:AC83" si="43">E25*E$63</f>
        <v>70</v>
      </c>
      <c r="F83" s="57">
        <f t="shared" si="43"/>
        <v>70</v>
      </c>
      <c r="G83" s="57">
        <f t="shared" si="43"/>
        <v>70</v>
      </c>
      <c r="H83" s="57">
        <f t="shared" si="43"/>
        <v>70</v>
      </c>
      <c r="I83" s="197">
        <f t="shared" si="43"/>
        <v>70</v>
      </c>
      <c r="J83" s="205">
        <f t="shared" si="43"/>
        <v>70</v>
      </c>
      <c r="K83" s="60">
        <f t="shared" si="43"/>
        <v>70</v>
      </c>
      <c r="L83" s="60">
        <f t="shared" si="43"/>
        <v>70</v>
      </c>
      <c r="M83" s="60">
        <f t="shared" si="43"/>
        <v>70</v>
      </c>
      <c r="N83" s="206">
        <f t="shared" si="43"/>
        <v>70</v>
      </c>
      <c r="O83" s="200">
        <f t="shared" si="43"/>
        <v>35</v>
      </c>
      <c r="P83" s="63">
        <f t="shared" si="43"/>
        <v>35</v>
      </c>
      <c r="Q83" s="63">
        <f t="shared" si="43"/>
        <v>35</v>
      </c>
      <c r="R83" s="63">
        <f t="shared" si="43"/>
        <v>35</v>
      </c>
      <c r="S83" s="213">
        <f t="shared" si="43"/>
        <v>35</v>
      </c>
      <c r="T83" s="461">
        <f t="shared" si="43"/>
        <v>36</v>
      </c>
      <c r="U83" s="412">
        <f t="shared" si="43"/>
        <v>36</v>
      </c>
      <c r="V83" s="412">
        <f t="shared" si="43"/>
        <v>36</v>
      </c>
      <c r="W83" s="412">
        <f t="shared" si="43"/>
        <v>36</v>
      </c>
      <c r="X83" s="413">
        <f t="shared" si="43"/>
        <v>36</v>
      </c>
      <c r="Y83" s="217">
        <f t="shared" si="43"/>
        <v>0</v>
      </c>
      <c r="Z83" s="69">
        <f t="shared" si="43"/>
        <v>0</v>
      </c>
      <c r="AA83" s="69">
        <f t="shared" si="43"/>
        <v>0</v>
      </c>
      <c r="AB83" s="69">
        <f t="shared" si="43"/>
        <v>0</v>
      </c>
      <c r="AC83" s="231">
        <f t="shared" si="43"/>
        <v>0</v>
      </c>
      <c r="AD83" s="236">
        <f t="shared" si="19"/>
        <v>211</v>
      </c>
      <c r="AE83" s="10">
        <f t="shared" si="20"/>
        <v>211</v>
      </c>
      <c r="AF83" s="10">
        <f t="shared" si="21"/>
        <v>211</v>
      </c>
      <c r="AG83" s="10">
        <f t="shared" si="22"/>
        <v>211</v>
      </c>
      <c r="AH83" s="11">
        <f t="shared" si="40"/>
        <v>211</v>
      </c>
    </row>
    <row r="84" spans="3:34" ht="30" customHeight="1" x14ac:dyDescent="0.3">
      <c r="C84" s="575" t="s">
        <v>51</v>
      </c>
      <c r="D84" s="17" t="s">
        <v>52</v>
      </c>
      <c r="E84" s="56">
        <f t="shared" ref="E84:AC84" si="44">E26*E$63</f>
        <v>70</v>
      </c>
      <c r="F84" s="57">
        <f t="shared" si="44"/>
        <v>70</v>
      </c>
      <c r="G84" s="57">
        <f t="shared" si="44"/>
        <v>70</v>
      </c>
      <c r="H84" s="57">
        <f t="shared" si="44"/>
        <v>70</v>
      </c>
      <c r="I84" s="197">
        <f t="shared" si="44"/>
        <v>70</v>
      </c>
      <c r="J84" s="205">
        <f t="shared" si="44"/>
        <v>70</v>
      </c>
      <c r="K84" s="60">
        <f t="shared" si="44"/>
        <v>70</v>
      </c>
      <c r="L84" s="60">
        <f t="shared" si="44"/>
        <v>70</v>
      </c>
      <c r="M84" s="60">
        <f t="shared" si="44"/>
        <v>70</v>
      </c>
      <c r="N84" s="206">
        <f t="shared" si="44"/>
        <v>70</v>
      </c>
      <c r="O84" s="200">
        <f t="shared" si="44"/>
        <v>70</v>
      </c>
      <c r="P84" s="63">
        <f t="shared" si="44"/>
        <v>70</v>
      </c>
      <c r="Q84" s="63">
        <f t="shared" si="44"/>
        <v>70</v>
      </c>
      <c r="R84" s="63">
        <f t="shared" si="44"/>
        <v>70</v>
      </c>
      <c r="S84" s="213">
        <f t="shared" si="44"/>
        <v>70</v>
      </c>
      <c r="T84" s="461">
        <f t="shared" si="44"/>
        <v>72</v>
      </c>
      <c r="U84" s="412">
        <f t="shared" si="44"/>
        <v>72</v>
      </c>
      <c r="V84" s="412">
        <f t="shared" si="44"/>
        <v>72</v>
      </c>
      <c r="W84" s="412">
        <f t="shared" si="44"/>
        <v>72</v>
      </c>
      <c r="X84" s="413">
        <f t="shared" si="44"/>
        <v>72</v>
      </c>
      <c r="Y84" s="217">
        <f t="shared" si="44"/>
        <v>68</v>
      </c>
      <c r="Z84" s="69">
        <f t="shared" si="44"/>
        <v>68</v>
      </c>
      <c r="AA84" s="69">
        <f t="shared" si="44"/>
        <v>68</v>
      </c>
      <c r="AB84" s="69">
        <f t="shared" si="44"/>
        <v>68</v>
      </c>
      <c r="AC84" s="231">
        <f t="shared" si="44"/>
        <v>68</v>
      </c>
      <c r="AD84" s="236">
        <f t="shared" si="19"/>
        <v>350</v>
      </c>
      <c r="AE84" s="10">
        <f t="shared" si="20"/>
        <v>350</v>
      </c>
      <c r="AF84" s="10">
        <f t="shared" si="21"/>
        <v>350</v>
      </c>
      <c r="AG84" s="10">
        <f t="shared" si="22"/>
        <v>350</v>
      </c>
      <c r="AH84" s="11">
        <f t="shared" si="40"/>
        <v>350</v>
      </c>
    </row>
    <row r="85" spans="3:34" ht="30" customHeight="1" thickBot="1" x14ac:dyDescent="0.35">
      <c r="C85" s="592"/>
      <c r="D85" s="47" t="s">
        <v>53</v>
      </c>
      <c r="E85" s="136">
        <f t="shared" ref="E85:AC85" si="45">E27*E$63</f>
        <v>0</v>
      </c>
      <c r="F85" s="137">
        <f t="shared" si="45"/>
        <v>0</v>
      </c>
      <c r="G85" s="137">
        <f t="shared" si="45"/>
        <v>0</v>
      </c>
      <c r="H85" s="137">
        <f t="shared" si="45"/>
        <v>0</v>
      </c>
      <c r="I85" s="238">
        <f t="shared" si="45"/>
        <v>0</v>
      </c>
      <c r="J85" s="239">
        <f t="shared" si="45"/>
        <v>0</v>
      </c>
      <c r="K85" s="140">
        <f t="shared" si="45"/>
        <v>0</v>
      </c>
      <c r="L85" s="140">
        <f t="shared" si="45"/>
        <v>0</v>
      </c>
      <c r="M85" s="140">
        <f t="shared" si="45"/>
        <v>0</v>
      </c>
      <c r="N85" s="240">
        <f t="shared" si="45"/>
        <v>0</v>
      </c>
      <c r="O85" s="241">
        <f t="shared" si="45"/>
        <v>35</v>
      </c>
      <c r="P85" s="143">
        <f t="shared" si="45"/>
        <v>35</v>
      </c>
      <c r="Q85" s="143">
        <f t="shared" si="45"/>
        <v>35</v>
      </c>
      <c r="R85" s="143">
        <f t="shared" si="45"/>
        <v>35</v>
      </c>
      <c r="S85" s="242">
        <f t="shared" si="45"/>
        <v>35</v>
      </c>
      <c r="T85" s="462">
        <f t="shared" si="45"/>
        <v>36</v>
      </c>
      <c r="U85" s="414">
        <f t="shared" si="45"/>
        <v>36</v>
      </c>
      <c r="V85" s="414">
        <f t="shared" si="45"/>
        <v>36</v>
      </c>
      <c r="W85" s="414">
        <f t="shared" si="45"/>
        <v>36</v>
      </c>
      <c r="X85" s="415">
        <f t="shared" si="45"/>
        <v>36</v>
      </c>
      <c r="Y85" s="245">
        <f t="shared" si="45"/>
        <v>34</v>
      </c>
      <c r="Z85" s="149">
        <f t="shared" si="45"/>
        <v>34</v>
      </c>
      <c r="AA85" s="149">
        <f t="shared" si="45"/>
        <v>34</v>
      </c>
      <c r="AB85" s="149">
        <f t="shared" si="45"/>
        <v>34</v>
      </c>
      <c r="AC85" s="246">
        <f t="shared" si="45"/>
        <v>34</v>
      </c>
      <c r="AD85" s="247">
        <f t="shared" si="19"/>
        <v>105</v>
      </c>
      <c r="AE85" s="248">
        <f t="shared" si="20"/>
        <v>105</v>
      </c>
      <c r="AF85" s="248">
        <f t="shared" si="21"/>
        <v>105</v>
      </c>
      <c r="AG85" s="248">
        <f t="shared" si="22"/>
        <v>105</v>
      </c>
      <c r="AH85" s="48">
        <f t="shared" si="40"/>
        <v>105</v>
      </c>
    </row>
    <row r="86" spans="3:34" ht="30" customHeight="1" thickBot="1" x14ac:dyDescent="0.35">
      <c r="C86" s="629" t="s">
        <v>54</v>
      </c>
      <c r="D86" s="630"/>
      <c r="E86" s="254">
        <f t="shared" ref="E86:AC86" si="46">E28*E$63</f>
        <v>1015</v>
      </c>
      <c r="F86" s="255">
        <f t="shared" si="46"/>
        <v>1015</v>
      </c>
      <c r="G86" s="255">
        <f t="shared" si="46"/>
        <v>1015</v>
      </c>
      <c r="H86" s="255">
        <f t="shared" si="46"/>
        <v>1015</v>
      </c>
      <c r="I86" s="256">
        <f t="shared" si="46"/>
        <v>1015</v>
      </c>
      <c r="J86" s="257">
        <f t="shared" si="46"/>
        <v>1050</v>
      </c>
      <c r="K86" s="168">
        <f t="shared" si="46"/>
        <v>1050</v>
      </c>
      <c r="L86" s="168">
        <f t="shared" si="46"/>
        <v>1050</v>
      </c>
      <c r="M86" s="168">
        <f t="shared" si="46"/>
        <v>1050</v>
      </c>
      <c r="N86" s="258">
        <f t="shared" si="46"/>
        <v>1050</v>
      </c>
      <c r="O86" s="259">
        <f t="shared" si="46"/>
        <v>1120</v>
      </c>
      <c r="P86" s="169">
        <f t="shared" si="46"/>
        <v>1120</v>
      </c>
      <c r="Q86" s="169">
        <f t="shared" si="46"/>
        <v>1120</v>
      </c>
      <c r="R86" s="169">
        <f t="shared" si="46"/>
        <v>1120</v>
      </c>
      <c r="S86" s="260">
        <f t="shared" si="46"/>
        <v>1120</v>
      </c>
      <c r="T86" s="463">
        <f t="shared" si="46"/>
        <v>1116</v>
      </c>
      <c r="U86" s="432">
        <f t="shared" si="46"/>
        <v>1116</v>
      </c>
      <c r="V86" s="432">
        <f t="shared" si="46"/>
        <v>1116</v>
      </c>
      <c r="W86" s="432">
        <f t="shared" si="46"/>
        <v>1116</v>
      </c>
      <c r="X86" s="464">
        <f t="shared" si="46"/>
        <v>1116</v>
      </c>
      <c r="Y86" s="263">
        <f t="shared" si="46"/>
        <v>1122</v>
      </c>
      <c r="Z86" s="173">
        <f t="shared" si="46"/>
        <v>1122</v>
      </c>
      <c r="AA86" s="173">
        <f t="shared" si="46"/>
        <v>1122</v>
      </c>
      <c r="AB86" s="173">
        <f t="shared" si="46"/>
        <v>1122</v>
      </c>
      <c r="AC86" s="264">
        <f t="shared" si="46"/>
        <v>1122</v>
      </c>
      <c r="AD86" s="265">
        <f t="shared" si="19"/>
        <v>5423</v>
      </c>
      <c r="AE86" s="266">
        <f t="shared" si="20"/>
        <v>5423</v>
      </c>
      <c r="AF86" s="266">
        <f t="shared" si="21"/>
        <v>5423</v>
      </c>
      <c r="AG86" s="266">
        <f t="shared" si="22"/>
        <v>5423</v>
      </c>
      <c r="AH86" s="267">
        <f t="shared" si="40"/>
        <v>5423</v>
      </c>
    </row>
    <row r="87" spans="3:34" ht="30" customHeight="1" thickBot="1" x14ac:dyDescent="0.35">
      <c r="C87" s="641" t="s">
        <v>115</v>
      </c>
      <c r="D87" s="642"/>
      <c r="E87" s="186">
        <f t="shared" ref="E87:AC88" si="47">E29*E$63</f>
        <v>0</v>
      </c>
      <c r="F87" s="187">
        <f t="shared" si="47"/>
        <v>0</v>
      </c>
      <c r="G87" s="187">
        <f t="shared" si="47"/>
        <v>0</v>
      </c>
      <c r="H87" s="187">
        <f t="shared" si="47"/>
        <v>0</v>
      </c>
      <c r="I87" s="196">
        <f t="shared" si="47"/>
        <v>0</v>
      </c>
      <c r="J87" s="203">
        <f t="shared" si="47"/>
        <v>0</v>
      </c>
      <c r="K87" s="188">
        <f t="shared" si="47"/>
        <v>0</v>
      </c>
      <c r="L87" s="188">
        <f t="shared" si="47"/>
        <v>0</v>
      </c>
      <c r="M87" s="188">
        <f t="shared" si="47"/>
        <v>0</v>
      </c>
      <c r="N87" s="204">
        <f t="shared" si="47"/>
        <v>0</v>
      </c>
      <c r="O87" s="199">
        <f t="shared" si="47"/>
        <v>0</v>
      </c>
      <c r="P87" s="189">
        <f t="shared" si="47"/>
        <v>0</v>
      </c>
      <c r="Q87" s="189">
        <f t="shared" si="47"/>
        <v>0</v>
      </c>
      <c r="R87" s="189">
        <f t="shared" si="47"/>
        <v>0</v>
      </c>
      <c r="S87" s="212">
        <f t="shared" si="47"/>
        <v>0</v>
      </c>
      <c r="T87" s="459">
        <f t="shared" si="47"/>
        <v>0</v>
      </c>
      <c r="U87" s="425">
        <f t="shared" si="47"/>
        <v>0</v>
      </c>
      <c r="V87" s="425">
        <f t="shared" si="47"/>
        <v>0</v>
      </c>
      <c r="W87" s="425">
        <f t="shared" si="47"/>
        <v>0</v>
      </c>
      <c r="X87" s="460">
        <f t="shared" si="47"/>
        <v>0</v>
      </c>
      <c r="Y87" s="216">
        <f t="shared" si="47"/>
        <v>0</v>
      </c>
      <c r="Z87" s="191">
        <f t="shared" si="47"/>
        <v>0</v>
      </c>
      <c r="AA87" s="191">
        <f t="shared" si="47"/>
        <v>0</v>
      </c>
      <c r="AB87" s="191">
        <f t="shared" si="47"/>
        <v>0</v>
      </c>
      <c r="AC87" s="230">
        <f t="shared" si="47"/>
        <v>0</v>
      </c>
      <c r="AD87" s="235">
        <f t="shared" si="19"/>
        <v>0</v>
      </c>
      <c r="AE87" s="4">
        <f t="shared" si="20"/>
        <v>0</v>
      </c>
      <c r="AF87" s="4">
        <f t="shared" si="21"/>
        <v>0</v>
      </c>
      <c r="AG87" s="4">
        <f t="shared" si="22"/>
        <v>0</v>
      </c>
      <c r="AH87" s="192">
        <f t="shared" si="40"/>
        <v>0</v>
      </c>
    </row>
    <row r="88" spans="3:34" ht="30" customHeight="1" x14ac:dyDescent="0.3">
      <c r="C88" s="625" t="str">
        <f t="shared" ref="C88:C111" si="48">C30</f>
        <v>Искусство родного края</v>
      </c>
      <c r="D88" s="626"/>
      <c r="E88" s="186">
        <f t="shared" si="47"/>
        <v>0</v>
      </c>
      <c r="F88" s="187">
        <f t="shared" si="47"/>
        <v>0</v>
      </c>
      <c r="G88" s="187">
        <f t="shared" si="47"/>
        <v>0</v>
      </c>
      <c r="H88" s="187">
        <f t="shared" si="47"/>
        <v>0</v>
      </c>
      <c r="I88" s="196">
        <f t="shared" si="47"/>
        <v>0</v>
      </c>
      <c r="J88" s="203">
        <f t="shared" si="47"/>
        <v>0</v>
      </c>
      <c r="K88" s="188">
        <f t="shared" si="47"/>
        <v>0</v>
      </c>
      <c r="L88" s="188">
        <f t="shared" si="47"/>
        <v>0</v>
      </c>
      <c r="M88" s="188">
        <f t="shared" si="47"/>
        <v>0</v>
      </c>
      <c r="N88" s="204">
        <f t="shared" si="47"/>
        <v>0</v>
      </c>
      <c r="O88" s="199">
        <f t="shared" si="47"/>
        <v>0</v>
      </c>
      <c r="P88" s="189">
        <f t="shared" si="47"/>
        <v>0</v>
      </c>
      <c r="Q88" s="189">
        <f t="shared" si="47"/>
        <v>0</v>
      </c>
      <c r="R88" s="189">
        <f t="shared" si="47"/>
        <v>0</v>
      </c>
      <c r="S88" s="212">
        <f t="shared" si="47"/>
        <v>0</v>
      </c>
      <c r="T88" s="459">
        <f t="shared" si="47"/>
        <v>36</v>
      </c>
      <c r="U88" s="425">
        <f t="shared" si="47"/>
        <v>36</v>
      </c>
      <c r="V88" s="425">
        <f t="shared" si="47"/>
        <v>36</v>
      </c>
      <c r="W88" s="425">
        <f t="shared" si="47"/>
        <v>36</v>
      </c>
      <c r="X88" s="460">
        <f t="shared" si="47"/>
        <v>36</v>
      </c>
      <c r="Y88" s="216">
        <f t="shared" si="47"/>
        <v>0</v>
      </c>
      <c r="Z88" s="191">
        <f t="shared" si="47"/>
        <v>0</v>
      </c>
      <c r="AA88" s="191">
        <f t="shared" si="47"/>
        <v>0</v>
      </c>
      <c r="AB88" s="191">
        <f t="shared" si="47"/>
        <v>0</v>
      </c>
      <c r="AC88" s="230">
        <f t="shared" si="47"/>
        <v>0</v>
      </c>
      <c r="AD88" s="235">
        <f t="shared" ref="AD88:AD94" si="49">E88+J88+O88+T88+Y88</f>
        <v>36</v>
      </c>
      <c r="AE88" s="4">
        <f t="shared" ref="AE88:AE94" si="50">F88+K88+P88+U88+Z88</f>
        <v>36</v>
      </c>
      <c r="AF88" s="4">
        <f t="shared" ref="AF88:AF94" si="51">G88+L88+Q88+V88+AA88</f>
        <v>36</v>
      </c>
      <c r="AG88" s="4">
        <f t="shared" ref="AG88:AG94" si="52">H88+M88+R88+W88+AB88</f>
        <v>36</v>
      </c>
      <c r="AH88" s="192">
        <f t="shared" ref="AH88:AH94" si="53">I88+N88+S88+X88+AC88</f>
        <v>36</v>
      </c>
    </row>
    <row r="89" spans="3:34" ht="30" customHeight="1" x14ac:dyDescent="0.3">
      <c r="C89" s="625" t="str">
        <f t="shared" si="48"/>
        <v>История НСО</v>
      </c>
      <c r="D89" s="626"/>
      <c r="E89" s="56">
        <f t="shared" ref="E89:AC89" si="54">E31*E$63</f>
        <v>0</v>
      </c>
      <c r="F89" s="57">
        <f t="shared" si="54"/>
        <v>0</v>
      </c>
      <c r="G89" s="57">
        <f t="shared" si="54"/>
        <v>0</v>
      </c>
      <c r="H89" s="57">
        <f t="shared" si="54"/>
        <v>0</v>
      </c>
      <c r="I89" s="197">
        <f t="shared" si="54"/>
        <v>0</v>
      </c>
      <c r="J89" s="205">
        <f t="shared" si="54"/>
        <v>0</v>
      </c>
      <c r="K89" s="60">
        <f t="shared" si="54"/>
        <v>0</v>
      </c>
      <c r="L89" s="60">
        <f t="shared" si="54"/>
        <v>0</v>
      </c>
      <c r="M89" s="60">
        <f t="shared" si="54"/>
        <v>0</v>
      </c>
      <c r="N89" s="206">
        <f t="shared" si="54"/>
        <v>0</v>
      </c>
      <c r="O89" s="200">
        <f t="shared" si="54"/>
        <v>0</v>
      </c>
      <c r="P89" s="63">
        <f t="shared" si="54"/>
        <v>0</v>
      </c>
      <c r="Q89" s="63">
        <f t="shared" si="54"/>
        <v>0</v>
      </c>
      <c r="R89" s="63">
        <f t="shared" si="54"/>
        <v>0</v>
      </c>
      <c r="S89" s="213">
        <f t="shared" si="54"/>
        <v>0</v>
      </c>
      <c r="T89" s="461">
        <f t="shared" si="54"/>
        <v>0</v>
      </c>
      <c r="U89" s="412">
        <f t="shared" si="54"/>
        <v>0</v>
      </c>
      <c r="V89" s="412">
        <f t="shared" si="54"/>
        <v>0</v>
      </c>
      <c r="W89" s="412">
        <f t="shared" si="54"/>
        <v>0</v>
      </c>
      <c r="X89" s="413">
        <f t="shared" si="54"/>
        <v>0</v>
      </c>
      <c r="Y89" s="217">
        <f t="shared" si="54"/>
        <v>17</v>
      </c>
      <c r="Z89" s="69">
        <f t="shared" si="54"/>
        <v>17</v>
      </c>
      <c r="AA89" s="69">
        <f t="shared" si="54"/>
        <v>17</v>
      </c>
      <c r="AB89" s="69">
        <f t="shared" si="54"/>
        <v>17</v>
      </c>
      <c r="AC89" s="231">
        <f t="shared" si="54"/>
        <v>17</v>
      </c>
      <c r="AD89" s="236">
        <f t="shared" si="49"/>
        <v>17</v>
      </c>
      <c r="AE89" s="10">
        <f t="shared" si="50"/>
        <v>17</v>
      </c>
      <c r="AF89" s="10">
        <f t="shared" si="51"/>
        <v>17</v>
      </c>
      <c r="AG89" s="10">
        <f t="shared" si="52"/>
        <v>17</v>
      </c>
      <c r="AH89" s="11">
        <f t="shared" si="53"/>
        <v>17</v>
      </c>
    </row>
    <row r="90" spans="3:34" ht="30" customHeight="1" x14ac:dyDescent="0.3">
      <c r="C90" s="625" t="str">
        <f t="shared" si="48"/>
        <v>Математика «Живая геометрия»</v>
      </c>
      <c r="D90" s="626"/>
      <c r="E90" s="56">
        <f t="shared" ref="E90:AC90" si="55">E32*E$63</f>
        <v>0</v>
      </c>
      <c r="F90" s="57">
        <f t="shared" si="55"/>
        <v>0</v>
      </c>
      <c r="G90" s="57">
        <f t="shared" si="55"/>
        <v>0</v>
      </c>
      <c r="H90" s="57">
        <f t="shared" si="55"/>
        <v>0</v>
      </c>
      <c r="I90" s="197">
        <f t="shared" si="55"/>
        <v>0</v>
      </c>
      <c r="J90" s="205">
        <f t="shared" si="55"/>
        <v>0</v>
      </c>
      <c r="K90" s="60">
        <f t="shared" si="55"/>
        <v>0</v>
      </c>
      <c r="L90" s="60">
        <f t="shared" si="55"/>
        <v>0</v>
      </c>
      <c r="M90" s="60">
        <f t="shared" si="55"/>
        <v>0</v>
      </c>
      <c r="N90" s="206">
        <f t="shared" si="55"/>
        <v>0</v>
      </c>
      <c r="O90" s="200">
        <f t="shared" si="55"/>
        <v>0</v>
      </c>
      <c r="P90" s="63">
        <f t="shared" si="55"/>
        <v>0</v>
      </c>
      <c r="Q90" s="63">
        <f t="shared" si="55"/>
        <v>0</v>
      </c>
      <c r="R90" s="63">
        <f t="shared" si="55"/>
        <v>0</v>
      </c>
      <c r="S90" s="213">
        <f t="shared" si="55"/>
        <v>0</v>
      </c>
      <c r="T90" s="461">
        <f t="shared" si="55"/>
        <v>0</v>
      </c>
      <c r="U90" s="412">
        <f t="shared" si="55"/>
        <v>0</v>
      </c>
      <c r="V90" s="412">
        <f t="shared" si="55"/>
        <v>0</v>
      </c>
      <c r="W90" s="412">
        <f t="shared" si="55"/>
        <v>0</v>
      </c>
      <c r="X90" s="413">
        <f t="shared" si="55"/>
        <v>0</v>
      </c>
      <c r="Y90" s="217">
        <f t="shared" si="55"/>
        <v>0</v>
      </c>
      <c r="Z90" s="69">
        <f t="shared" si="55"/>
        <v>0</v>
      </c>
      <c r="AA90" s="69">
        <f t="shared" si="55"/>
        <v>0</v>
      </c>
      <c r="AB90" s="69">
        <f t="shared" si="55"/>
        <v>0</v>
      </c>
      <c r="AC90" s="231">
        <f t="shared" si="55"/>
        <v>0</v>
      </c>
      <c r="AD90" s="236">
        <f t="shared" si="49"/>
        <v>0</v>
      </c>
      <c r="AE90" s="10">
        <f t="shared" si="50"/>
        <v>0</v>
      </c>
      <c r="AF90" s="10">
        <f t="shared" si="51"/>
        <v>0</v>
      </c>
      <c r="AG90" s="10">
        <f t="shared" si="52"/>
        <v>0</v>
      </c>
      <c r="AH90" s="11">
        <f t="shared" si="53"/>
        <v>0</v>
      </c>
    </row>
    <row r="91" spans="3:34" ht="30" customHeight="1" x14ac:dyDescent="0.3">
      <c r="C91" s="625" t="str">
        <f t="shared" si="48"/>
        <v>Математика «Решение квадратных и дробно-рациональных уравнений»</v>
      </c>
      <c r="D91" s="626"/>
      <c r="E91" s="56">
        <f t="shared" ref="E91:AC91" si="56">E33*E$63</f>
        <v>0</v>
      </c>
      <c r="F91" s="57">
        <f t="shared" si="56"/>
        <v>0</v>
      </c>
      <c r="G91" s="57">
        <f t="shared" si="56"/>
        <v>0</v>
      </c>
      <c r="H91" s="57">
        <f t="shared" si="56"/>
        <v>0</v>
      </c>
      <c r="I91" s="197">
        <f t="shared" si="56"/>
        <v>0</v>
      </c>
      <c r="J91" s="207">
        <f t="shared" si="56"/>
        <v>0</v>
      </c>
      <c r="K91" s="78">
        <f t="shared" si="56"/>
        <v>0</v>
      </c>
      <c r="L91" s="78">
        <f t="shared" si="56"/>
        <v>0</v>
      </c>
      <c r="M91" s="78">
        <f t="shared" si="56"/>
        <v>0</v>
      </c>
      <c r="N91" s="208">
        <f t="shared" si="56"/>
        <v>0</v>
      </c>
      <c r="O91" s="201">
        <f t="shared" si="56"/>
        <v>0</v>
      </c>
      <c r="P91" s="81">
        <f t="shared" si="56"/>
        <v>0</v>
      </c>
      <c r="Q91" s="81">
        <f t="shared" si="56"/>
        <v>0</v>
      </c>
      <c r="R91" s="81">
        <f t="shared" si="56"/>
        <v>0</v>
      </c>
      <c r="S91" s="214">
        <f t="shared" si="56"/>
        <v>0</v>
      </c>
      <c r="T91" s="461">
        <f t="shared" si="56"/>
        <v>0</v>
      </c>
      <c r="U91" s="412">
        <f t="shared" si="56"/>
        <v>0</v>
      </c>
      <c r="V91" s="412">
        <f t="shared" si="56"/>
        <v>0</v>
      </c>
      <c r="W91" s="412">
        <f t="shared" si="56"/>
        <v>0</v>
      </c>
      <c r="X91" s="413">
        <f t="shared" si="56"/>
        <v>0</v>
      </c>
      <c r="Y91" s="217">
        <f t="shared" si="56"/>
        <v>0</v>
      </c>
      <c r="Z91" s="69">
        <f t="shared" si="56"/>
        <v>0</v>
      </c>
      <c r="AA91" s="69">
        <f t="shared" si="56"/>
        <v>0</v>
      </c>
      <c r="AB91" s="69">
        <f t="shared" si="56"/>
        <v>0</v>
      </c>
      <c r="AC91" s="231">
        <f t="shared" si="56"/>
        <v>0</v>
      </c>
      <c r="AD91" s="236">
        <f t="shared" si="49"/>
        <v>0</v>
      </c>
      <c r="AE91" s="10">
        <f t="shared" si="50"/>
        <v>0</v>
      </c>
      <c r="AF91" s="10">
        <f t="shared" si="51"/>
        <v>0</v>
      </c>
      <c r="AG91" s="10">
        <f t="shared" si="52"/>
        <v>0</v>
      </c>
      <c r="AH91" s="11">
        <f t="shared" si="53"/>
        <v>0</v>
      </c>
    </row>
    <row r="92" spans="3:34" ht="30" customHeight="1" x14ac:dyDescent="0.3">
      <c r="C92" s="625" t="str">
        <f t="shared" si="48"/>
        <v>Математика «Решение сюжетных задач»</v>
      </c>
      <c r="D92" s="626"/>
      <c r="E92" s="186">
        <f t="shared" ref="E92:AC92" si="57">E34*E$63</f>
        <v>0</v>
      </c>
      <c r="F92" s="187">
        <f t="shared" si="57"/>
        <v>0</v>
      </c>
      <c r="G92" s="187">
        <f t="shared" si="57"/>
        <v>0</v>
      </c>
      <c r="H92" s="187">
        <f t="shared" si="57"/>
        <v>0</v>
      </c>
      <c r="I92" s="196">
        <f t="shared" si="57"/>
        <v>0</v>
      </c>
      <c r="J92" s="203">
        <f t="shared" si="57"/>
        <v>0</v>
      </c>
      <c r="K92" s="188">
        <f t="shared" si="57"/>
        <v>0</v>
      </c>
      <c r="L92" s="188">
        <f t="shared" si="57"/>
        <v>0</v>
      </c>
      <c r="M92" s="188">
        <f t="shared" si="57"/>
        <v>0</v>
      </c>
      <c r="N92" s="204">
        <f t="shared" si="57"/>
        <v>0</v>
      </c>
      <c r="O92" s="199">
        <f t="shared" si="57"/>
        <v>0</v>
      </c>
      <c r="P92" s="189">
        <f t="shared" si="57"/>
        <v>0</v>
      </c>
      <c r="Q92" s="189">
        <f t="shared" si="57"/>
        <v>0</v>
      </c>
      <c r="R92" s="189">
        <f t="shared" si="57"/>
        <v>0</v>
      </c>
      <c r="S92" s="212">
        <f t="shared" si="57"/>
        <v>0</v>
      </c>
      <c r="T92" s="459">
        <f t="shared" si="57"/>
        <v>0</v>
      </c>
      <c r="U92" s="425">
        <f t="shared" si="57"/>
        <v>0</v>
      </c>
      <c r="V92" s="425">
        <f t="shared" si="57"/>
        <v>0</v>
      </c>
      <c r="W92" s="425">
        <f t="shared" si="57"/>
        <v>0</v>
      </c>
      <c r="X92" s="460">
        <f t="shared" si="57"/>
        <v>0</v>
      </c>
      <c r="Y92" s="216">
        <f t="shared" si="57"/>
        <v>0</v>
      </c>
      <c r="Z92" s="191">
        <f t="shared" si="57"/>
        <v>0</v>
      </c>
      <c r="AA92" s="191">
        <f t="shared" si="57"/>
        <v>0</v>
      </c>
      <c r="AB92" s="191">
        <f t="shared" si="57"/>
        <v>0</v>
      </c>
      <c r="AC92" s="230">
        <f t="shared" si="57"/>
        <v>0</v>
      </c>
      <c r="AD92" s="235">
        <f t="shared" si="49"/>
        <v>0</v>
      </c>
      <c r="AE92" s="4">
        <f t="shared" si="50"/>
        <v>0</v>
      </c>
      <c r="AF92" s="4">
        <f t="shared" si="51"/>
        <v>0</v>
      </c>
      <c r="AG92" s="4">
        <f t="shared" si="52"/>
        <v>0</v>
      </c>
      <c r="AH92" s="192">
        <f t="shared" si="53"/>
        <v>0</v>
      </c>
    </row>
    <row r="93" spans="3:34" ht="30" customHeight="1" x14ac:dyDescent="0.3">
      <c r="C93" s="625" t="str">
        <f t="shared" si="48"/>
        <v>Математика «Решение текстовых задач»</v>
      </c>
      <c r="D93" s="626"/>
      <c r="E93" s="56">
        <f t="shared" ref="E93:AC93" si="58">E35*E$63</f>
        <v>0</v>
      </c>
      <c r="F93" s="57">
        <f t="shared" si="58"/>
        <v>0</v>
      </c>
      <c r="G93" s="57">
        <f t="shared" si="58"/>
        <v>0</v>
      </c>
      <c r="H93" s="57">
        <f t="shared" si="58"/>
        <v>0</v>
      </c>
      <c r="I93" s="197">
        <f t="shared" si="58"/>
        <v>0</v>
      </c>
      <c r="J93" s="205">
        <f t="shared" si="58"/>
        <v>0</v>
      </c>
      <c r="K93" s="60">
        <f t="shared" si="58"/>
        <v>0</v>
      </c>
      <c r="L93" s="60">
        <f t="shared" si="58"/>
        <v>0</v>
      </c>
      <c r="M93" s="60">
        <f t="shared" si="58"/>
        <v>0</v>
      </c>
      <c r="N93" s="206">
        <f t="shared" si="58"/>
        <v>0</v>
      </c>
      <c r="O93" s="200">
        <f t="shared" si="58"/>
        <v>0</v>
      </c>
      <c r="P93" s="63">
        <f t="shared" si="58"/>
        <v>0</v>
      </c>
      <c r="Q93" s="63">
        <f t="shared" si="58"/>
        <v>0</v>
      </c>
      <c r="R93" s="63">
        <f t="shared" si="58"/>
        <v>0</v>
      </c>
      <c r="S93" s="213">
        <f t="shared" si="58"/>
        <v>0</v>
      </c>
      <c r="T93" s="461">
        <f t="shared" si="58"/>
        <v>0</v>
      </c>
      <c r="U93" s="412">
        <f t="shared" si="58"/>
        <v>0</v>
      </c>
      <c r="V93" s="412">
        <f t="shared" si="58"/>
        <v>0</v>
      </c>
      <c r="W93" s="412">
        <f t="shared" si="58"/>
        <v>0</v>
      </c>
      <c r="X93" s="413">
        <f t="shared" si="58"/>
        <v>0</v>
      </c>
      <c r="Y93" s="217">
        <f t="shared" si="58"/>
        <v>0</v>
      </c>
      <c r="Z93" s="69">
        <f t="shared" si="58"/>
        <v>0</v>
      </c>
      <c r="AA93" s="69">
        <f t="shared" si="58"/>
        <v>0</v>
      </c>
      <c r="AB93" s="69">
        <f t="shared" si="58"/>
        <v>0</v>
      </c>
      <c r="AC93" s="231">
        <f t="shared" si="58"/>
        <v>0</v>
      </c>
      <c r="AD93" s="236">
        <f t="shared" si="49"/>
        <v>0</v>
      </c>
      <c r="AE93" s="10">
        <f t="shared" si="50"/>
        <v>0</v>
      </c>
      <c r="AF93" s="10">
        <f t="shared" si="51"/>
        <v>0</v>
      </c>
      <c r="AG93" s="10">
        <f t="shared" si="52"/>
        <v>0</v>
      </c>
      <c r="AH93" s="11">
        <f t="shared" si="53"/>
        <v>0</v>
      </c>
    </row>
    <row r="94" spans="3:34" ht="30" customHeight="1" x14ac:dyDescent="0.3">
      <c r="C94" s="625" t="str">
        <f t="shared" si="48"/>
        <v>Моё профессиональное самоопредление и потребности рынка труда НСО</v>
      </c>
      <c r="D94" s="626"/>
      <c r="E94" s="56">
        <f t="shared" ref="E94:AC94" si="59">E36*E$63</f>
        <v>0</v>
      </c>
      <c r="F94" s="57">
        <f t="shared" si="59"/>
        <v>0</v>
      </c>
      <c r="G94" s="57">
        <f t="shared" si="59"/>
        <v>0</v>
      </c>
      <c r="H94" s="57">
        <f t="shared" si="59"/>
        <v>0</v>
      </c>
      <c r="I94" s="197">
        <f t="shared" si="59"/>
        <v>0</v>
      </c>
      <c r="J94" s="205">
        <f t="shared" si="59"/>
        <v>0</v>
      </c>
      <c r="K94" s="60">
        <f t="shared" si="59"/>
        <v>0</v>
      </c>
      <c r="L94" s="60">
        <f t="shared" si="59"/>
        <v>0</v>
      </c>
      <c r="M94" s="60">
        <f t="shared" si="59"/>
        <v>0</v>
      </c>
      <c r="N94" s="206">
        <f t="shared" si="59"/>
        <v>0</v>
      </c>
      <c r="O94" s="200">
        <f t="shared" si="59"/>
        <v>0</v>
      </c>
      <c r="P94" s="63">
        <f t="shared" si="59"/>
        <v>0</v>
      </c>
      <c r="Q94" s="63">
        <f t="shared" si="59"/>
        <v>0</v>
      </c>
      <c r="R94" s="63">
        <f t="shared" si="59"/>
        <v>0</v>
      </c>
      <c r="S94" s="213">
        <f t="shared" si="59"/>
        <v>0</v>
      </c>
      <c r="T94" s="461">
        <f t="shared" si="59"/>
        <v>0</v>
      </c>
      <c r="U94" s="412">
        <f t="shared" si="59"/>
        <v>0</v>
      </c>
      <c r="V94" s="412">
        <f t="shared" si="59"/>
        <v>0</v>
      </c>
      <c r="W94" s="412">
        <f t="shared" si="59"/>
        <v>0</v>
      </c>
      <c r="X94" s="413">
        <f t="shared" si="59"/>
        <v>0</v>
      </c>
      <c r="Y94" s="217">
        <f t="shared" si="59"/>
        <v>0</v>
      </c>
      <c r="Z94" s="69">
        <f t="shared" si="59"/>
        <v>0</v>
      </c>
      <c r="AA94" s="69">
        <f t="shared" si="59"/>
        <v>0</v>
      </c>
      <c r="AB94" s="69">
        <f t="shared" si="59"/>
        <v>0</v>
      </c>
      <c r="AC94" s="231">
        <f t="shared" si="59"/>
        <v>0</v>
      </c>
      <c r="AD94" s="236">
        <f t="shared" si="49"/>
        <v>0</v>
      </c>
      <c r="AE94" s="10">
        <f t="shared" si="50"/>
        <v>0</v>
      </c>
      <c r="AF94" s="10">
        <f t="shared" si="51"/>
        <v>0</v>
      </c>
      <c r="AG94" s="10">
        <f t="shared" si="52"/>
        <v>0</v>
      </c>
      <c r="AH94" s="11">
        <f t="shared" si="53"/>
        <v>0</v>
      </c>
    </row>
    <row r="95" spans="3:34" ht="30" customHeight="1" x14ac:dyDescent="0.3">
      <c r="C95" s="625" t="str">
        <f t="shared" si="48"/>
        <v>Музыка «Новые краски в музыке 20 столетия»</v>
      </c>
      <c r="D95" s="626"/>
      <c r="E95" s="186">
        <f t="shared" ref="E95:AC95" si="60">E37*E$63</f>
        <v>0</v>
      </c>
      <c r="F95" s="187">
        <f t="shared" si="60"/>
        <v>0</v>
      </c>
      <c r="G95" s="187">
        <f t="shared" si="60"/>
        <v>0</v>
      </c>
      <c r="H95" s="187">
        <f t="shared" si="60"/>
        <v>0</v>
      </c>
      <c r="I95" s="196">
        <f t="shared" si="60"/>
        <v>0</v>
      </c>
      <c r="J95" s="203">
        <f t="shared" si="60"/>
        <v>0</v>
      </c>
      <c r="K95" s="188">
        <f t="shared" si="60"/>
        <v>0</v>
      </c>
      <c r="L95" s="188">
        <f t="shared" si="60"/>
        <v>0</v>
      </c>
      <c r="M95" s="188">
        <f t="shared" si="60"/>
        <v>0</v>
      </c>
      <c r="N95" s="204">
        <f t="shared" si="60"/>
        <v>0</v>
      </c>
      <c r="O95" s="199">
        <f t="shared" si="60"/>
        <v>0</v>
      </c>
      <c r="P95" s="189">
        <f t="shared" si="60"/>
        <v>0</v>
      </c>
      <c r="Q95" s="189">
        <f t="shared" si="60"/>
        <v>0</v>
      </c>
      <c r="R95" s="189">
        <f t="shared" si="60"/>
        <v>0</v>
      </c>
      <c r="S95" s="212">
        <f t="shared" si="60"/>
        <v>0</v>
      </c>
      <c r="T95" s="459">
        <f t="shared" si="60"/>
        <v>0</v>
      </c>
      <c r="U95" s="425">
        <f t="shared" si="60"/>
        <v>0</v>
      </c>
      <c r="V95" s="425">
        <f t="shared" si="60"/>
        <v>0</v>
      </c>
      <c r="W95" s="425">
        <f t="shared" si="60"/>
        <v>0</v>
      </c>
      <c r="X95" s="460">
        <f t="shared" si="60"/>
        <v>0</v>
      </c>
      <c r="Y95" s="216">
        <f t="shared" si="60"/>
        <v>0</v>
      </c>
      <c r="Z95" s="191">
        <f t="shared" si="60"/>
        <v>0</v>
      </c>
      <c r="AA95" s="191">
        <f t="shared" si="60"/>
        <v>0</v>
      </c>
      <c r="AB95" s="191">
        <f t="shared" si="60"/>
        <v>0</v>
      </c>
      <c r="AC95" s="230">
        <f t="shared" si="60"/>
        <v>0</v>
      </c>
      <c r="AD95" s="235">
        <f t="shared" si="19"/>
        <v>0</v>
      </c>
      <c r="AE95" s="4">
        <f t="shared" si="20"/>
        <v>0</v>
      </c>
      <c r="AF95" s="4">
        <f t="shared" si="21"/>
        <v>0</v>
      </c>
      <c r="AG95" s="4">
        <f t="shared" si="22"/>
        <v>0</v>
      </c>
      <c r="AH95" s="192">
        <f t="shared" si="40"/>
        <v>0</v>
      </c>
    </row>
    <row r="96" spans="3:34" ht="30" customHeight="1" x14ac:dyDescent="0.3">
      <c r="C96" s="625" t="str">
        <f t="shared" si="48"/>
        <v>Музыка «Юмор в музыке»</v>
      </c>
      <c r="D96" s="626"/>
      <c r="E96" s="56">
        <f t="shared" ref="E96:AC96" si="61">E38*E$63</f>
        <v>0</v>
      </c>
      <c r="F96" s="57">
        <f t="shared" si="61"/>
        <v>0</v>
      </c>
      <c r="G96" s="57">
        <f t="shared" si="61"/>
        <v>0</v>
      </c>
      <c r="H96" s="57">
        <f t="shared" si="61"/>
        <v>0</v>
      </c>
      <c r="I96" s="197">
        <f t="shared" si="61"/>
        <v>0</v>
      </c>
      <c r="J96" s="205">
        <f t="shared" si="61"/>
        <v>0</v>
      </c>
      <c r="K96" s="60">
        <f t="shared" si="61"/>
        <v>0</v>
      </c>
      <c r="L96" s="60">
        <f t="shared" si="61"/>
        <v>0</v>
      </c>
      <c r="M96" s="60">
        <f t="shared" si="61"/>
        <v>0</v>
      </c>
      <c r="N96" s="206">
        <f t="shared" si="61"/>
        <v>0</v>
      </c>
      <c r="O96" s="200">
        <f t="shared" si="61"/>
        <v>0</v>
      </c>
      <c r="P96" s="63">
        <f t="shared" si="61"/>
        <v>0</v>
      </c>
      <c r="Q96" s="63">
        <f t="shared" si="61"/>
        <v>0</v>
      </c>
      <c r="R96" s="63">
        <f t="shared" si="61"/>
        <v>0</v>
      </c>
      <c r="S96" s="213">
        <f t="shared" si="61"/>
        <v>0</v>
      </c>
      <c r="T96" s="461">
        <f t="shared" si="61"/>
        <v>0</v>
      </c>
      <c r="U96" s="412">
        <f t="shared" si="61"/>
        <v>0</v>
      </c>
      <c r="V96" s="412">
        <f t="shared" si="61"/>
        <v>0</v>
      </c>
      <c r="W96" s="412">
        <f t="shared" si="61"/>
        <v>0</v>
      </c>
      <c r="X96" s="413">
        <f t="shared" si="61"/>
        <v>0</v>
      </c>
      <c r="Y96" s="217">
        <f t="shared" si="61"/>
        <v>0</v>
      </c>
      <c r="Z96" s="69">
        <f t="shared" si="61"/>
        <v>0</v>
      </c>
      <c r="AA96" s="69">
        <f t="shared" si="61"/>
        <v>0</v>
      </c>
      <c r="AB96" s="69">
        <f t="shared" si="61"/>
        <v>0</v>
      </c>
      <c r="AC96" s="231">
        <f t="shared" si="61"/>
        <v>0</v>
      </c>
      <c r="AD96" s="236">
        <f t="shared" si="19"/>
        <v>0</v>
      </c>
      <c r="AE96" s="10">
        <f t="shared" si="20"/>
        <v>0</v>
      </c>
      <c r="AF96" s="10">
        <f t="shared" si="21"/>
        <v>0</v>
      </c>
      <c r="AG96" s="10">
        <f t="shared" si="22"/>
        <v>0</v>
      </c>
      <c r="AH96" s="11">
        <f t="shared" si="40"/>
        <v>0</v>
      </c>
    </row>
    <row r="97" spans="3:34" ht="30" customHeight="1" x14ac:dyDescent="0.3">
      <c r="C97" s="625" t="str">
        <f t="shared" si="48"/>
        <v>Музыка. Музыка родного края</v>
      </c>
      <c r="D97" s="626"/>
      <c r="E97" s="56">
        <f t="shared" ref="E97:AC97" si="62">E39*E$63</f>
        <v>0</v>
      </c>
      <c r="F97" s="57">
        <f t="shared" si="62"/>
        <v>0</v>
      </c>
      <c r="G97" s="57">
        <f t="shared" si="62"/>
        <v>0</v>
      </c>
      <c r="H97" s="57">
        <f t="shared" si="62"/>
        <v>0</v>
      </c>
      <c r="I97" s="197">
        <f t="shared" si="62"/>
        <v>0</v>
      </c>
      <c r="J97" s="205">
        <f t="shared" si="62"/>
        <v>0</v>
      </c>
      <c r="K97" s="60">
        <f t="shared" si="62"/>
        <v>0</v>
      </c>
      <c r="L97" s="60">
        <f t="shared" si="62"/>
        <v>0</v>
      </c>
      <c r="M97" s="60">
        <f t="shared" si="62"/>
        <v>0</v>
      </c>
      <c r="N97" s="206">
        <f t="shared" si="62"/>
        <v>0</v>
      </c>
      <c r="O97" s="200">
        <f t="shared" si="62"/>
        <v>0</v>
      </c>
      <c r="P97" s="63">
        <f t="shared" si="62"/>
        <v>0</v>
      </c>
      <c r="Q97" s="63">
        <f t="shared" si="62"/>
        <v>0</v>
      </c>
      <c r="R97" s="63">
        <f t="shared" si="62"/>
        <v>0</v>
      </c>
      <c r="S97" s="213">
        <f t="shared" si="62"/>
        <v>0</v>
      </c>
      <c r="T97" s="461">
        <f t="shared" si="62"/>
        <v>0</v>
      </c>
      <c r="U97" s="412">
        <f t="shared" si="62"/>
        <v>0</v>
      </c>
      <c r="V97" s="412">
        <f t="shared" si="62"/>
        <v>0</v>
      </c>
      <c r="W97" s="412">
        <f t="shared" si="62"/>
        <v>0</v>
      </c>
      <c r="X97" s="413">
        <f t="shared" si="62"/>
        <v>0</v>
      </c>
      <c r="Y97" s="217">
        <f t="shared" si="62"/>
        <v>0</v>
      </c>
      <c r="Z97" s="69">
        <f t="shared" si="62"/>
        <v>0</v>
      </c>
      <c r="AA97" s="69">
        <f t="shared" si="62"/>
        <v>0</v>
      </c>
      <c r="AB97" s="69">
        <f t="shared" si="62"/>
        <v>0</v>
      </c>
      <c r="AC97" s="231">
        <f t="shared" si="62"/>
        <v>0</v>
      </c>
      <c r="AD97" s="236">
        <f t="shared" si="19"/>
        <v>0</v>
      </c>
      <c r="AE97" s="10">
        <f t="shared" si="20"/>
        <v>0</v>
      </c>
      <c r="AF97" s="10">
        <f t="shared" si="21"/>
        <v>0</v>
      </c>
      <c r="AG97" s="10">
        <f t="shared" si="22"/>
        <v>0</v>
      </c>
      <c r="AH97" s="11">
        <f t="shared" si="40"/>
        <v>0</v>
      </c>
    </row>
    <row r="98" spans="3:34" ht="30" customHeight="1" x14ac:dyDescent="0.3">
      <c r="C98" s="625" t="str">
        <f t="shared" si="48"/>
        <v>Музыка. Новые краски музыки 20-го столетия</v>
      </c>
      <c r="D98" s="626"/>
      <c r="E98" s="56">
        <f t="shared" ref="E98:AC98" si="63">E40*E$63</f>
        <v>0</v>
      </c>
      <c r="F98" s="57">
        <f t="shared" si="63"/>
        <v>0</v>
      </c>
      <c r="G98" s="57">
        <f t="shared" si="63"/>
        <v>0</v>
      </c>
      <c r="H98" s="57">
        <f t="shared" si="63"/>
        <v>0</v>
      </c>
      <c r="I98" s="197">
        <f t="shared" si="63"/>
        <v>0</v>
      </c>
      <c r="J98" s="207">
        <f t="shared" si="63"/>
        <v>0</v>
      </c>
      <c r="K98" s="78">
        <f t="shared" si="63"/>
        <v>0</v>
      </c>
      <c r="L98" s="78">
        <f t="shared" si="63"/>
        <v>0</v>
      </c>
      <c r="M98" s="78">
        <f t="shared" si="63"/>
        <v>0</v>
      </c>
      <c r="N98" s="208">
        <f t="shared" si="63"/>
        <v>0</v>
      </c>
      <c r="O98" s="201">
        <f t="shared" si="63"/>
        <v>0</v>
      </c>
      <c r="P98" s="81">
        <f t="shared" si="63"/>
        <v>0</v>
      </c>
      <c r="Q98" s="81">
        <f t="shared" si="63"/>
        <v>0</v>
      </c>
      <c r="R98" s="81">
        <f t="shared" si="63"/>
        <v>0</v>
      </c>
      <c r="S98" s="214">
        <f t="shared" si="63"/>
        <v>0</v>
      </c>
      <c r="T98" s="461">
        <f t="shared" si="63"/>
        <v>0</v>
      </c>
      <c r="U98" s="412">
        <f t="shared" si="63"/>
        <v>0</v>
      </c>
      <c r="V98" s="412">
        <f t="shared" si="63"/>
        <v>0</v>
      </c>
      <c r="W98" s="412">
        <f t="shared" si="63"/>
        <v>0</v>
      </c>
      <c r="X98" s="413">
        <f t="shared" si="63"/>
        <v>0</v>
      </c>
      <c r="Y98" s="217">
        <f t="shared" si="63"/>
        <v>0</v>
      </c>
      <c r="Z98" s="69">
        <f t="shared" si="63"/>
        <v>0</v>
      </c>
      <c r="AA98" s="69">
        <f t="shared" si="63"/>
        <v>0</v>
      </c>
      <c r="AB98" s="69">
        <f t="shared" si="63"/>
        <v>0</v>
      </c>
      <c r="AC98" s="231">
        <f t="shared" si="63"/>
        <v>0</v>
      </c>
      <c r="AD98" s="236">
        <f t="shared" si="19"/>
        <v>0</v>
      </c>
      <c r="AE98" s="10">
        <f t="shared" si="20"/>
        <v>0</v>
      </c>
      <c r="AF98" s="10">
        <f t="shared" si="21"/>
        <v>0</v>
      </c>
      <c r="AG98" s="10">
        <f t="shared" si="22"/>
        <v>0</v>
      </c>
      <c r="AH98" s="11">
        <f t="shared" si="40"/>
        <v>0</v>
      </c>
    </row>
    <row r="99" spans="3:34" ht="30" customHeight="1" x14ac:dyDescent="0.3">
      <c r="C99" s="625" t="str">
        <f t="shared" si="48"/>
        <v>Музыка. Юмор в музыке</v>
      </c>
      <c r="D99" s="626"/>
      <c r="E99" s="186">
        <f t="shared" ref="E99:AC99" si="64">E41*E$63</f>
        <v>0</v>
      </c>
      <c r="F99" s="187">
        <f t="shared" si="64"/>
        <v>0</v>
      </c>
      <c r="G99" s="187">
        <f t="shared" si="64"/>
        <v>0</v>
      </c>
      <c r="H99" s="187">
        <f t="shared" si="64"/>
        <v>0</v>
      </c>
      <c r="I99" s="196">
        <f t="shared" si="64"/>
        <v>0</v>
      </c>
      <c r="J99" s="203">
        <f t="shared" si="64"/>
        <v>0</v>
      </c>
      <c r="K99" s="188">
        <f t="shared" si="64"/>
        <v>0</v>
      </c>
      <c r="L99" s="188">
        <f t="shared" si="64"/>
        <v>0</v>
      </c>
      <c r="M99" s="188">
        <f t="shared" si="64"/>
        <v>0</v>
      </c>
      <c r="N99" s="204">
        <f t="shared" si="64"/>
        <v>0</v>
      </c>
      <c r="O99" s="199">
        <f t="shared" si="64"/>
        <v>0</v>
      </c>
      <c r="P99" s="189">
        <f t="shared" si="64"/>
        <v>0</v>
      </c>
      <c r="Q99" s="189">
        <f t="shared" si="64"/>
        <v>0</v>
      </c>
      <c r="R99" s="189">
        <f t="shared" si="64"/>
        <v>0</v>
      </c>
      <c r="S99" s="212">
        <f t="shared" si="64"/>
        <v>0</v>
      </c>
      <c r="T99" s="459">
        <f t="shared" si="64"/>
        <v>0</v>
      </c>
      <c r="U99" s="425">
        <f t="shared" si="64"/>
        <v>0</v>
      </c>
      <c r="V99" s="425">
        <f t="shared" si="64"/>
        <v>0</v>
      </c>
      <c r="W99" s="425">
        <f t="shared" si="64"/>
        <v>0</v>
      </c>
      <c r="X99" s="460">
        <f t="shared" si="64"/>
        <v>0</v>
      </c>
      <c r="Y99" s="216">
        <f t="shared" si="64"/>
        <v>0</v>
      </c>
      <c r="Z99" s="191">
        <f t="shared" si="64"/>
        <v>0</v>
      </c>
      <c r="AA99" s="191">
        <f t="shared" si="64"/>
        <v>0</v>
      </c>
      <c r="AB99" s="191">
        <f t="shared" si="64"/>
        <v>0</v>
      </c>
      <c r="AC99" s="230">
        <f t="shared" si="64"/>
        <v>0</v>
      </c>
      <c r="AD99" s="235">
        <f t="shared" ref="AD99:AD102" si="65">E99+J99+O99+T99+Y99</f>
        <v>0</v>
      </c>
      <c r="AE99" s="4">
        <f t="shared" ref="AE99:AE102" si="66">F99+K99+P99+U99+Z99</f>
        <v>0</v>
      </c>
      <c r="AF99" s="4">
        <f t="shared" ref="AF99:AF102" si="67">G99+L99+Q99+V99+AA99</f>
        <v>0</v>
      </c>
      <c r="AG99" s="4">
        <f t="shared" ref="AG99:AG102" si="68">H99+M99+R99+W99+AB99</f>
        <v>0</v>
      </c>
      <c r="AH99" s="192">
        <f t="shared" ref="AH99:AH102" si="69">I99+N99+S99+X99+AC99</f>
        <v>0</v>
      </c>
    </row>
    <row r="100" spans="3:34" ht="30" customHeight="1" x14ac:dyDescent="0.3">
      <c r="C100" s="625" t="str">
        <f t="shared" si="48"/>
        <v>Обществознание</v>
      </c>
      <c r="D100" s="626"/>
      <c r="E100" s="56">
        <f t="shared" ref="E100:AC100" si="70">E42*E$63</f>
        <v>0</v>
      </c>
      <c r="F100" s="57">
        <f t="shared" si="70"/>
        <v>0</v>
      </c>
      <c r="G100" s="57">
        <f t="shared" si="70"/>
        <v>0</v>
      </c>
      <c r="H100" s="57">
        <f t="shared" si="70"/>
        <v>0</v>
      </c>
      <c r="I100" s="197">
        <f t="shared" si="70"/>
        <v>0</v>
      </c>
      <c r="J100" s="205">
        <f t="shared" si="70"/>
        <v>0</v>
      </c>
      <c r="K100" s="60">
        <f t="shared" si="70"/>
        <v>0</v>
      </c>
      <c r="L100" s="60">
        <f t="shared" si="70"/>
        <v>0</v>
      </c>
      <c r="M100" s="60">
        <f t="shared" si="70"/>
        <v>0</v>
      </c>
      <c r="N100" s="206">
        <f t="shared" si="70"/>
        <v>0</v>
      </c>
      <c r="O100" s="200">
        <f t="shared" si="70"/>
        <v>0</v>
      </c>
      <c r="P100" s="63">
        <f t="shared" si="70"/>
        <v>0</v>
      </c>
      <c r="Q100" s="63">
        <f t="shared" si="70"/>
        <v>0</v>
      </c>
      <c r="R100" s="63">
        <f t="shared" si="70"/>
        <v>0</v>
      </c>
      <c r="S100" s="213">
        <f t="shared" si="70"/>
        <v>0</v>
      </c>
      <c r="T100" s="461">
        <f t="shared" si="70"/>
        <v>0</v>
      </c>
      <c r="U100" s="412">
        <f t="shared" si="70"/>
        <v>0</v>
      </c>
      <c r="V100" s="412">
        <f t="shared" si="70"/>
        <v>0</v>
      </c>
      <c r="W100" s="412">
        <f t="shared" si="70"/>
        <v>0</v>
      </c>
      <c r="X100" s="413">
        <f t="shared" si="70"/>
        <v>0</v>
      </c>
      <c r="Y100" s="217">
        <f t="shared" si="70"/>
        <v>17</v>
      </c>
      <c r="Z100" s="69">
        <f t="shared" si="70"/>
        <v>17</v>
      </c>
      <c r="AA100" s="69">
        <f t="shared" si="70"/>
        <v>17</v>
      </c>
      <c r="AB100" s="69">
        <f t="shared" si="70"/>
        <v>17</v>
      </c>
      <c r="AC100" s="231">
        <f t="shared" si="70"/>
        <v>17</v>
      </c>
      <c r="AD100" s="236">
        <f t="shared" si="65"/>
        <v>17</v>
      </c>
      <c r="AE100" s="10">
        <f t="shared" si="66"/>
        <v>17</v>
      </c>
      <c r="AF100" s="10">
        <f t="shared" si="67"/>
        <v>17</v>
      </c>
      <c r="AG100" s="10">
        <f t="shared" si="68"/>
        <v>17</v>
      </c>
      <c r="AH100" s="11">
        <f t="shared" si="69"/>
        <v>17</v>
      </c>
    </row>
    <row r="101" spans="3:34" ht="30" customHeight="1" x14ac:dyDescent="0.3">
      <c r="C101" s="625" t="str">
        <f t="shared" si="48"/>
        <v>Основы выбора профессии</v>
      </c>
      <c r="D101" s="626"/>
      <c r="E101" s="56">
        <f t="shared" ref="E101:AC101" si="71">E43*E$63</f>
        <v>0</v>
      </c>
      <c r="F101" s="57">
        <f t="shared" si="71"/>
        <v>0</v>
      </c>
      <c r="G101" s="57">
        <f t="shared" si="71"/>
        <v>0</v>
      </c>
      <c r="H101" s="57">
        <f t="shared" si="71"/>
        <v>0</v>
      </c>
      <c r="I101" s="197">
        <f t="shared" si="71"/>
        <v>0</v>
      </c>
      <c r="J101" s="205">
        <f t="shared" si="71"/>
        <v>0</v>
      </c>
      <c r="K101" s="60">
        <f t="shared" si="71"/>
        <v>0</v>
      </c>
      <c r="L101" s="60">
        <f t="shared" si="71"/>
        <v>0</v>
      </c>
      <c r="M101" s="60">
        <f t="shared" si="71"/>
        <v>0</v>
      </c>
      <c r="N101" s="206">
        <f t="shared" si="71"/>
        <v>0</v>
      </c>
      <c r="O101" s="200">
        <f t="shared" si="71"/>
        <v>0</v>
      </c>
      <c r="P101" s="63">
        <f t="shared" si="71"/>
        <v>0</v>
      </c>
      <c r="Q101" s="63">
        <f t="shared" si="71"/>
        <v>0</v>
      </c>
      <c r="R101" s="63">
        <f t="shared" si="71"/>
        <v>0</v>
      </c>
      <c r="S101" s="213">
        <f t="shared" si="71"/>
        <v>0</v>
      </c>
      <c r="T101" s="461">
        <f t="shared" si="71"/>
        <v>36</v>
      </c>
      <c r="U101" s="412">
        <f t="shared" si="71"/>
        <v>36</v>
      </c>
      <c r="V101" s="412">
        <f t="shared" si="71"/>
        <v>36</v>
      </c>
      <c r="W101" s="412">
        <f t="shared" si="71"/>
        <v>36</v>
      </c>
      <c r="X101" s="413">
        <f t="shared" si="71"/>
        <v>36</v>
      </c>
      <c r="Y101" s="217">
        <f t="shared" si="71"/>
        <v>0</v>
      </c>
      <c r="Z101" s="69">
        <f t="shared" si="71"/>
        <v>0</v>
      </c>
      <c r="AA101" s="69">
        <f t="shared" si="71"/>
        <v>0</v>
      </c>
      <c r="AB101" s="69">
        <f t="shared" si="71"/>
        <v>0</v>
      </c>
      <c r="AC101" s="231">
        <f t="shared" si="71"/>
        <v>0</v>
      </c>
      <c r="AD101" s="236">
        <f t="shared" si="65"/>
        <v>36</v>
      </c>
      <c r="AE101" s="10">
        <f t="shared" si="66"/>
        <v>36</v>
      </c>
      <c r="AF101" s="10">
        <f t="shared" si="67"/>
        <v>36</v>
      </c>
      <c r="AG101" s="10">
        <f t="shared" si="68"/>
        <v>36</v>
      </c>
      <c r="AH101" s="11">
        <f t="shared" si="69"/>
        <v>36</v>
      </c>
    </row>
    <row r="102" spans="3:34" ht="30" customHeight="1" x14ac:dyDescent="0.3">
      <c r="C102" s="625" t="str">
        <f t="shared" si="48"/>
        <v>Проект "Деловой русский язык"</v>
      </c>
      <c r="D102" s="626"/>
      <c r="E102" s="56">
        <f t="shared" ref="E102:AC102" si="72">E44*E$63</f>
        <v>0</v>
      </c>
      <c r="F102" s="57">
        <f t="shared" si="72"/>
        <v>0</v>
      </c>
      <c r="G102" s="57">
        <f t="shared" si="72"/>
        <v>0</v>
      </c>
      <c r="H102" s="57">
        <f t="shared" si="72"/>
        <v>0</v>
      </c>
      <c r="I102" s="197">
        <f t="shared" si="72"/>
        <v>0</v>
      </c>
      <c r="J102" s="207">
        <f t="shared" si="72"/>
        <v>0</v>
      </c>
      <c r="K102" s="78">
        <f t="shared" si="72"/>
        <v>0</v>
      </c>
      <c r="L102" s="78">
        <f t="shared" si="72"/>
        <v>0</v>
      </c>
      <c r="M102" s="78">
        <f t="shared" si="72"/>
        <v>0</v>
      </c>
      <c r="N102" s="208">
        <f t="shared" si="72"/>
        <v>0</v>
      </c>
      <c r="O102" s="201">
        <f t="shared" si="72"/>
        <v>0</v>
      </c>
      <c r="P102" s="81">
        <f t="shared" si="72"/>
        <v>0</v>
      </c>
      <c r="Q102" s="81">
        <f t="shared" si="72"/>
        <v>0</v>
      </c>
      <c r="R102" s="81">
        <f t="shared" si="72"/>
        <v>0</v>
      </c>
      <c r="S102" s="214">
        <f t="shared" si="72"/>
        <v>0</v>
      </c>
      <c r="T102" s="461">
        <f t="shared" si="72"/>
        <v>0</v>
      </c>
      <c r="U102" s="412">
        <f t="shared" si="72"/>
        <v>0</v>
      </c>
      <c r="V102" s="412">
        <f t="shared" si="72"/>
        <v>0</v>
      </c>
      <c r="W102" s="412">
        <f t="shared" si="72"/>
        <v>0</v>
      </c>
      <c r="X102" s="413">
        <f t="shared" si="72"/>
        <v>0</v>
      </c>
      <c r="Y102" s="217">
        <f t="shared" si="72"/>
        <v>0</v>
      </c>
      <c r="Z102" s="69">
        <f t="shared" si="72"/>
        <v>0</v>
      </c>
      <c r="AA102" s="69">
        <f t="shared" si="72"/>
        <v>0</v>
      </c>
      <c r="AB102" s="69">
        <f t="shared" si="72"/>
        <v>0</v>
      </c>
      <c r="AC102" s="231">
        <f t="shared" si="72"/>
        <v>0</v>
      </c>
      <c r="AD102" s="236">
        <f t="shared" si="65"/>
        <v>0</v>
      </c>
      <c r="AE102" s="10">
        <f t="shared" si="66"/>
        <v>0</v>
      </c>
      <c r="AF102" s="10">
        <f t="shared" si="67"/>
        <v>0</v>
      </c>
      <c r="AG102" s="10">
        <f t="shared" si="68"/>
        <v>0</v>
      </c>
      <c r="AH102" s="11">
        <f t="shared" si="69"/>
        <v>0</v>
      </c>
    </row>
    <row r="103" spans="3:34" ht="30" customHeight="1" x14ac:dyDescent="0.3">
      <c r="C103" s="625" t="str">
        <f t="shared" si="48"/>
        <v>Проект "Процентные рассчетны на каждый день"</v>
      </c>
      <c r="D103" s="626"/>
      <c r="E103" s="186">
        <f t="shared" ref="E103:AC103" si="73">E45*E$63</f>
        <v>0</v>
      </c>
      <c r="F103" s="187">
        <f t="shared" si="73"/>
        <v>0</v>
      </c>
      <c r="G103" s="187">
        <f t="shared" si="73"/>
        <v>0</v>
      </c>
      <c r="H103" s="187">
        <f t="shared" si="73"/>
        <v>0</v>
      </c>
      <c r="I103" s="196">
        <f t="shared" si="73"/>
        <v>0</v>
      </c>
      <c r="J103" s="203">
        <f t="shared" si="73"/>
        <v>0</v>
      </c>
      <c r="K103" s="188">
        <f t="shared" si="73"/>
        <v>0</v>
      </c>
      <c r="L103" s="188">
        <f t="shared" si="73"/>
        <v>0</v>
      </c>
      <c r="M103" s="188">
        <f t="shared" si="73"/>
        <v>0</v>
      </c>
      <c r="N103" s="204">
        <f t="shared" si="73"/>
        <v>0</v>
      </c>
      <c r="O103" s="199">
        <f t="shared" si="73"/>
        <v>0</v>
      </c>
      <c r="P103" s="189">
        <f t="shared" si="73"/>
        <v>0</v>
      </c>
      <c r="Q103" s="189">
        <f t="shared" si="73"/>
        <v>0</v>
      </c>
      <c r="R103" s="189">
        <f t="shared" si="73"/>
        <v>0</v>
      </c>
      <c r="S103" s="212">
        <f t="shared" si="73"/>
        <v>0</v>
      </c>
      <c r="T103" s="459">
        <f t="shared" si="73"/>
        <v>0</v>
      </c>
      <c r="U103" s="425">
        <f t="shared" si="73"/>
        <v>0</v>
      </c>
      <c r="V103" s="425">
        <f t="shared" si="73"/>
        <v>0</v>
      </c>
      <c r="W103" s="425">
        <f t="shared" si="73"/>
        <v>0</v>
      </c>
      <c r="X103" s="460">
        <f t="shared" si="73"/>
        <v>0</v>
      </c>
      <c r="Y103" s="216">
        <f t="shared" si="73"/>
        <v>0</v>
      </c>
      <c r="Z103" s="191">
        <f t="shared" si="73"/>
        <v>0</v>
      </c>
      <c r="AA103" s="191">
        <f t="shared" si="73"/>
        <v>0</v>
      </c>
      <c r="AB103" s="191">
        <f t="shared" si="73"/>
        <v>0</v>
      </c>
      <c r="AC103" s="230">
        <f t="shared" si="73"/>
        <v>0</v>
      </c>
      <c r="AD103" s="235">
        <f t="shared" ref="AD103:AD106" si="74">E103+J103+O103+T103+Y103</f>
        <v>0</v>
      </c>
      <c r="AE103" s="4">
        <f t="shared" ref="AE103:AE106" si="75">F103+K103+P103+U103+Z103</f>
        <v>0</v>
      </c>
      <c r="AF103" s="4">
        <f t="shared" ref="AF103:AF106" si="76">G103+L103+Q103+V103+AA103</f>
        <v>0</v>
      </c>
      <c r="AG103" s="4">
        <f t="shared" ref="AG103:AG106" si="77">H103+M103+R103+W103+AB103</f>
        <v>0</v>
      </c>
      <c r="AH103" s="192">
        <f t="shared" ref="AH103:AH106" si="78">I103+N103+S103+X103+AC103</f>
        <v>0</v>
      </c>
    </row>
    <row r="104" spans="3:34" ht="30" customHeight="1" x14ac:dyDescent="0.3">
      <c r="C104" s="625" t="str">
        <f t="shared" si="48"/>
        <v>Проект "Решение практико-ориентированных задач"</v>
      </c>
      <c r="D104" s="626"/>
      <c r="E104" s="56">
        <f t="shared" ref="E104:AC104" si="79">E46*E$63</f>
        <v>0</v>
      </c>
      <c r="F104" s="57">
        <f t="shared" si="79"/>
        <v>0</v>
      </c>
      <c r="G104" s="57">
        <f t="shared" si="79"/>
        <v>0</v>
      </c>
      <c r="H104" s="57">
        <f t="shared" si="79"/>
        <v>0</v>
      </c>
      <c r="I104" s="197">
        <f t="shared" si="79"/>
        <v>0</v>
      </c>
      <c r="J104" s="205">
        <f t="shared" si="79"/>
        <v>0</v>
      </c>
      <c r="K104" s="60">
        <f t="shared" si="79"/>
        <v>0</v>
      </c>
      <c r="L104" s="60">
        <f t="shared" si="79"/>
        <v>0</v>
      </c>
      <c r="M104" s="60">
        <f t="shared" si="79"/>
        <v>0</v>
      </c>
      <c r="N104" s="206">
        <f t="shared" si="79"/>
        <v>0</v>
      </c>
      <c r="O104" s="200">
        <f t="shared" si="79"/>
        <v>0</v>
      </c>
      <c r="P104" s="63">
        <f t="shared" si="79"/>
        <v>0</v>
      </c>
      <c r="Q104" s="63">
        <f t="shared" si="79"/>
        <v>0</v>
      </c>
      <c r="R104" s="63">
        <f t="shared" si="79"/>
        <v>0</v>
      </c>
      <c r="S104" s="213">
        <f t="shared" si="79"/>
        <v>0</v>
      </c>
      <c r="T104" s="461">
        <f t="shared" si="79"/>
        <v>0</v>
      </c>
      <c r="U104" s="412">
        <f t="shared" si="79"/>
        <v>0</v>
      </c>
      <c r="V104" s="412">
        <f t="shared" si="79"/>
        <v>0</v>
      </c>
      <c r="W104" s="412">
        <f t="shared" si="79"/>
        <v>0</v>
      </c>
      <c r="X104" s="413">
        <f t="shared" si="79"/>
        <v>0</v>
      </c>
      <c r="Y104" s="217">
        <f t="shared" si="79"/>
        <v>0</v>
      </c>
      <c r="Z104" s="69">
        <f t="shared" si="79"/>
        <v>0</v>
      </c>
      <c r="AA104" s="69">
        <f t="shared" si="79"/>
        <v>0</v>
      </c>
      <c r="AB104" s="69">
        <f t="shared" si="79"/>
        <v>0</v>
      </c>
      <c r="AC104" s="231">
        <f t="shared" si="79"/>
        <v>0</v>
      </c>
      <c r="AD104" s="236">
        <f t="shared" si="74"/>
        <v>0</v>
      </c>
      <c r="AE104" s="10">
        <f t="shared" si="75"/>
        <v>0</v>
      </c>
      <c r="AF104" s="10">
        <f t="shared" si="76"/>
        <v>0</v>
      </c>
      <c r="AG104" s="10">
        <f t="shared" si="77"/>
        <v>0</v>
      </c>
      <c r="AH104" s="11">
        <f t="shared" si="78"/>
        <v>0</v>
      </c>
    </row>
    <row r="105" spans="3:34" ht="30" customHeight="1" x14ac:dyDescent="0.3">
      <c r="C105" s="625" t="str">
        <f t="shared" si="48"/>
        <v>Проект "Человек имеет право"</v>
      </c>
      <c r="D105" s="626"/>
      <c r="E105" s="56">
        <f t="shared" ref="E105:AC105" si="80">E47*E$63</f>
        <v>0</v>
      </c>
      <c r="F105" s="57">
        <f t="shared" si="80"/>
        <v>0</v>
      </c>
      <c r="G105" s="57">
        <f t="shared" si="80"/>
        <v>0</v>
      </c>
      <c r="H105" s="57">
        <f t="shared" si="80"/>
        <v>0</v>
      </c>
      <c r="I105" s="197">
        <f t="shared" si="80"/>
        <v>0</v>
      </c>
      <c r="J105" s="205">
        <f t="shared" si="80"/>
        <v>0</v>
      </c>
      <c r="K105" s="60">
        <f t="shared" si="80"/>
        <v>0</v>
      </c>
      <c r="L105" s="60">
        <f t="shared" si="80"/>
        <v>0</v>
      </c>
      <c r="M105" s="60">
        <f t="shared" si="80"/>
        <v>0</v>
      </c>
      <c r="N105" s="206">
        <f t="shared" si="80"/>
        <v>0</v>
      </c>
      <c r="O105" s="200">
        <f t="shared" si="80"/>
        <v>0</v>
      </c>
      <c r="P105" s="63">
        <f t="shared" si="80"/>
        <v>0</v>
      </c>
      <c r="Q105" s="63">
        <f t="shared" si="80"/>
        <v>0</v>
      </c>
      <c r="R105" s="63">
        <f t="shared" si="80"/>
        <v>0</v>
      </c>
      <c r="S105" s="213">
        <f t="shared" si="80"/>
        <v>0</v>
      </c>
      <c r="T105" s="461">
        <f t="shared" si="80"/>
        <v>0</v>
      </c>
      <c r="U105" s="412">
        <f t="shared" si="80"/>
        <v>0</v>
      </c>
      <c r="V105" s="412">
        <f t="shared" si="80"/>
        <v>0</v>
      </c>
      <c r="W105" s="412">
        <f t="shared" si="80"/>
        <v>0</v>
      </c>
      <c r="X105" s="413">
        <f t="shared" si="80"/>
        <v>0</v>
      </c>
      <c r="Y105" s="217">
        <f t="shared" si="80"/>
        <v>0</v>
      </c>
      <c r="Z105" s="69">
        <f t="shared" si="80"/>
        <v>0</v>
      </c>
      <c r="AA105" s="69">
        <f t="shared" si="80"/>
        <v>0</v>
      </c>
      <c r="AB105" s="69">
        <f t="shared" si="80"/>
        <v>0</v>
      </c>
      <c r="AC105" s="231">
        <f t="shared" si="80"/>
        <v>0</v>
      </c>
      <c r="AD105" s="236">
        <f t="shared" si="74"/>
        <v>0</v>
      </c>
      <c r="AE105" s="10">
        <f t="shared" si="75"/>
        <v>0</v>
      </c>
      <c r="AF105" s="10">
        <f t="shared" si="76"/>
        <v>0</v>
      </c>
      <c r="AG105" s="10">
        <f t="shared" si="77"/>
        <v>0</v>
      </c>
      <c r="AH105" s="11">
        <f t="shared" si="78"/>
        <v>0</v>
      </c>
    </row>
    <row r="106" spans="3:34" ht="30" customHeight="1" x14ac:dyDescent="0.3">
      <c r="C106" s="625" t="str">
        <f t="shared" si="48"/>
        <v>Проект «Химия в быту»</v>
      </c>
      <c r="D106" s="626"/>
      <c r="E106" s="56">
        <f t="shared" ref="E106:AC106" si="81">E48*E$63</f>
        <v>0</v>
      </c>
      <c r="F106" s="57">
        <f t="shared" si="81"/>
        <v>0</v>
      </c>
      <c r="G106" s="57">
        <f t="shared" si="81"/>
        <v>0</v>
      </c>
      <c r="H106" s="57">
        <f t="shared" si="81"/>
        <v>0</v>
      </c>
      <c r="I106" s="197">
        <f t="shared" si="81"/>
        <v>0</v>
      </c>
      <c r="J106" s="207">
        <f t="shared" si="81"/>
        <v>0</v>
      </c>
      <c r="K106" s="78">
        <f t="shared" si="81"/>
        <v>0</v>
      </c>
      <c r="L106" s="78">
        <f t="shared" si="81"/>
        <v>0</v>
      </c>
      <c r="M106" s="78">
        <f t="shared" si="81"/>
        <v>0</v>
      </c>
      <c r="N106" s="208">
        <f t="shared" si="81"/>
        <v>0</v>
      </c>
      <c r="O106" s="201">
        <f t="shared" si="81"/>
        <v>0</v>
      </c>
      <c r="P106" s="81">
        <f t="shared" si="81"/>
        <v>0</v>
      </c>
      <c r="Q106" s="81">
        <f t="shared" si="81"/>
        <v>0</v>
      </c>
      <c r="R106" s="81">
        <f t="shared" si="81"/>
        <v>0</v>
      </c>
      <c r="S106" s="214">
        <f t="shared" si="81"/>
        <v>0</v>
      </c>
      <c r="T106" s="461">
        <f t="shared" si="81"/>
        <v>0</v>
      </c>
      <c r="U106" s="412">
        <f t="shared" si="81"/>
        <v>0</v>
      </c>
      <c r="V106" s="412">
        <f t="shared" si="81"/>
        <v>0</v>
      </c>
      <c r="W106" s="412">
        <f t="shared" si="81"/>
        <v>0</v>
      </c>
      <c r="X106" s="413">
        <f t="shared" si="81"/>
        <v>0</v>
      </c>
      <c r="Y106" s="217">
        <f t="shared" si="81"/>
        <v>0</v>
      </c>
      <c r="Z106" s="69">
        <f t="shared" si="81"/>
        <v>0</v>
      </c>
      <c r="AA106" s="69">
        <f t="shared" si="81"/>
        <v>0</v>
      </c>
      <c r="AB106" s="69">
        <f t="shared" si="81"/>
        <v>0</v>
      </c>
      <c r="AC106" s="231">
        <f t="shared" si="81"/>
        <v>0</v>
      </c>
      <c r="AD106" s="236">
        <f t="shared" si="74"/>
        <v>0</v>
      </c>
      <c r="AE106" s="10">
        <f t="shared" si="75"/>
        <v>0</v>
      </c>
      <c r="AF106" s="10">
        <f t="shared" si="76"/>
        <v>0</v>
      </c>
      <c r="AG106" s="10">
        <f t="shared" si="77"/>
        <v>0</v>
      </c>
      <c r="AH106" s="11">
        <f t="shared" si="78"/>
        <v>0</v>
      </c>
    </row>
    <row r="107" spans="3:34" ht="30" customHeight="1" x14ac:dyDescent="0.3">
      <c r="C107" s="625" t="str">
        <f t="shared" si="48"/>
        <v>Русский язык «Развитие речи»</v>
      </c>
      <c r="D107" s="626"/>
      <c r="E107" s="186">
        <f t="shared" ref="E107:AC107" si="82">E49*E$63</f>
        <v>0</v>
      </c>
      <c r="F107" s="187">
        <f t="shared" si="82"/>
        <v>0</v>
      </c>
      <c r="G107" s="187">
        <f t="shared" si="82"/>
        <v>0</v>
      </c>
      <c r="H107" s="187">
        <f t="shared" si="82"/>
        <v>0</v>
      </c>
      <c r="I107" s="196">
        <f t="shared" si="82"/>
        <v>0</v>
      </c>
      <c r="J107" s="203">
        <f t="shared" si="82"/>
        <v>0</v>
      </c>
      <c r="K107" s="188">
        <f t="shared" si="82"/>
        <v>0</v>
      </c>
      <c r="L107" s="188">
        <f t="shared" si="82"/>
        <v>0</v>
      </c>
      <c r="M107" s="188">
        <f t="shared" si="82"/>
        <v>0</v>
      </c>
      <c r="N107" s="204">
        <f t="shared" si="82"/>
        <v>0</v>
      </c>
      <c r="O107" s="199">
        <f t="shared" si="82"/>
        <v>0</v>
      </c>
      <c r="P107" s="189">
        <f t="shared" si="82"/>
        <v>0</v>
      </c>
      <c r="Q107" s="189">
        <f t="shared" si="82"/>
        <v>0</v>
      </c>
      <c r="R107" s="189">
        <f t="shared" si="82"/>
        <v>0</v>
      </c>
      <c r="S107" s="212">
        <f t="shared" si="82"/>
        <v>0</v>
      </c>
      <c r="T107" s="459">
        <f t="shared" si="82"/>
        <v>0</v>
      </c>
      <c r="U107" s="425">
        <f t="shared" si="82"/>
        <v>0</v>
      </c>
      <c r="V107" s="425">
        <f t="shared" si="82"/>
        <v>0</v>
      </c>
      <c r="W107" s="425">
        <f t="shared" si="82"/>
        <v>0</v>
      </c>
      <c r="X107" s="460">
        <f t="shared" si="82"/>
        <v>0</v>
      </c>
      <c r="Y107" s="216">
        <f t="shared" si="82"/>
        <v>0</v>
      </c>
      <c r="Z107" s="191">
        <f t="shared" si="82"/>
        <v>0</v>
      </c>
      <c r="AA107" s="191">
        <f t="shared" si="82"/>
        <v>0</v>
      </c>
      <c r="AB107" s="191">
        <f t="shared" si="82"/>
        <v>0</v>
      </c>
      <c r="AC107" s="230">
        <f t="shared" si="82"/>
        <v>0</v>
      </c>
      <c r="AD107" s="235">
        <f t="shared" si="19"/>
        <v>0</v>
      </c>
      <c r="AE107" s="4">
        <f t="shared" si="20"/>
        <v>0</v>
      </c>
      <c r="AF107" s="4">
        <f t="shared" si="21"/>
        <v>0</v>
      </c>
      <c r="AG107" s="4">
        <f t="shared" si="22"/>
        <v>0</v>
      </c>
      <c r="AH107" s="192">
        <f t="shared" si="40"/>
        <v>0</v>
      </c>
    </row>
    <row r="108" spans="3:34" ht="30" customHeight="1" x14ac:dyDescent="0.3">
      <c r="C108" s="625" t="str">
        <f t="shared" si="48"/>
        <v>Хореография</v>
      </c>
      <c r="D108" s="626"/>
      <c r="E108" s="56">
        <f t="shared" ref="E108:AC108" si="83">E50*E$63</f>
        <v>0</v>
      </c>
      <c r="F108" s="57">
        <f t="shared" si="83"/>
        <v>0</v>
      </c>
      <c r="G108" s="57">
        <f t="shared" si="83"/>
        <v>0</v>
      </c>
      <c r="H108" s="57">
        <f t="shared" si="83"/>
        <v>0</v>
      </c>
      <c r="I108" s="197">
        <f t="shared" si="83"/>
        <v>0</v>
      </c>
      <c r="J108" s="205">
        <f t="shared" si="83"/>
        <v>0</v>
      </c>
      <c r="K108" s="60">
        <f t="shared" si="83"/>
        <v>0</v>
      </c>
      <c r="L108" s="60">
        <f t="shared" si="83"/>
        <v>0</v>
      </c>
      <c r="M108" s="60">
        <f t="shared" si="83"/>
        <v>0</v>
      </c>
      <c r="N108" s="206">
        <f t="shared" si="83"/>
        <v>0</v>
      </c>
      <c r="O108" s="200">
        <f t="shared" si="83"/>
        <v>0</v>
      </c>
      <c r="P108" s="63">
        <f t="shared" si="83"/>
        <v>0</v>
      </c>
      <c r="Q108" s="63">
        <f t="shared" si="83"/>
        <v>0</v>
      </c>
      <c r="R108" s="63">
        <f t="shared" si="83"/>
        <v>0</v>
      </c>
      <c r="S108" s="213">
        <f t="shared" si="83"/>
        <v>0</v>
      </c>
      <c r="T108" s="461">
        <f t="shared" si="83"/>
        <v>0</v>
      </c>
      <c r="U108" s="412">
        <f t="shared" si="83"/>
        <v>0</v>
      </c>
      <c r="V108" s="412">
        <f t="shared" si="83"/>
        <v>0</v>
      </c>
      <c r="W108" s="412">
        <f t="shared" si="83"/>
        <v>0</v>
      </c>
      <c r="X108" s="413">
        <f t="shared" si="83"/>
        <v>0</v>
      </c>
      <c r="Y108" s="217">
        <f t="shared" si="83"/>
        <v>0</v>
      </c>
      <c r="Z108" s="69">
        <f t="shared" si="83"/>
        <v>0</v>
      </c>
      <c r="AA108" s="69">
        <f t="shared" si="83"/>
        <v>0</v>
      </c>
      <c r="AB108" s="69">
        <f t="shared" si="83"/>
        <v>0</v>
      </c>
      <c r="AC108" s="231">
        <f t="shared" si="83"/>
        <v>0</v>
      </c>
      <c r="AD108" s="236">
        <f t="shared" si="19"/>
        <v>0</v>
      </c>
      <c r="AE108" s="10">
        <f t="shared" si="20"/>
        <v>0</v>
      </c>
      <c r="AF108" s="10">
        <f t="shared" si="21"/>
        <v>0</v>
      </c>
      <c r="AG108" s="10">
        <f t="shared" si="22"/>
        <v>0</v>
      </c>
      <c r="AH108" s="11">
        <f t="shared" si="40"/>
        <v>0</v>
      </c>
    </row>
    <row r="109" spans="3:34" ht="30" customHeight="1" x14ac:dyDescent="0.3">
      <c r="C109" s="625" t="str">
        <f t="shared" si="48"/>
        <v>Экология</v>
      </c>
      <c r="D109" s="626"/>
      <c r="E109" s="56">
        <f t="shared" ref="E109:AC109" si="84">E51*E$63</f>
        <v>0</v>
      </c>
      <c r="F109" s="57">
        <f t="shared" si="84"/>
        <v>0</v>
      </c>
      <c r="G109" s="57">
        <f t="shared" si="84"/>
        <v>0</v>
      </c>
      <c r="H109" s="57">
        <f t="shared" si="84"/>
        <v>0</v>
      </c>
      <c r="I109" s="197">
        <f t="shared" si="84"/>
        <v>0</v>
      </c>
      <c r="J109" s="205">
        <f t="shared" si="84"/>
        <v>0</v>
      </c>
      <c r="K109" s="60">
        <f t="shared" si="84"/>
        <v>0</v>
      </c>
      <c r="L109" s="60">
        <f t="shared" si="84"/>
        <v>0</v>
      </c>
      <c r="M109" s="60">
        <f t="shared" si="84"/>
        <v>0</v>
      </c>
      <c r="N109" s="206">
        <f t="shared" si="84"/>
        <v>0</v>
      </c>
      <c r="O109" s="200">
        <f t="shared" si="84"/>
        <v>0</v>
      </c>
      <c r="P109" s="63">
        <f t="shared" si="84"/>
        <v>0</v>
      </c>
      <c r="Q109" s="63">
        <f t="shared" si="84"/>
        <v>0</v>
      </c>
      <c r="R109" s="63">
        <f t="shared" si="84"/>
        <v>0</v>
      </c>
      <c r="S109" s="213">
        <f t="shared" si="84"/>
        <v>0</v>
      </c>
      <c r="T109" s="461">
        <f t="shared" si="84"/>
        <v>0</v>
      </c>
      <c r="U109" s="412">
        <f t="shared" si="84"/>
        <v>0</v>
      </c>
      <c r="V109" s="412">
        <f t="shared" si="84"/>
        <v>0</v>
      </c>
      <c r="W109" s="412">
        <f t="shared" si="84"/>
        <v>0</v>
      </c>
      <c r="X109" s="413">
        <f t="shared" si="84"/>
        <v>0</v>
      </c>
      <c r="Y109" s="217">
        <f t="shared" si="84"/>
        <v>34</v>
      </c>
      <c r="Z109" s="69">
        <f t="shared" si="84"/>
        <v>34</v>
      </c>
      <c r="AA109" s="69">
        <f t="shared" si="84"/>
        <v>34</v>
      </c>
      <c r="AB109" s="69">
        <f t="shared" si="84"/>
        <v>34</v>
      </c>
      <c r="AC109" s="231">
        <f t="shared" si="84"/>
        <v>34</v>
      </c>
      <c r="AD109" s="236">
        <f t="shared" si="19"/>
        <v>34</v>
      </c>
      <c r="AE109" s="10">
        <f t="shared" si="20"/>
        <v>34</v>
      </c>
      <c r="AF109" s="10">
        <f t="shared" si="21"/>
        <v>34</v>
      </c>
      <c r="AG109" s="10">
        <f t="shared" si="22"/>
        <v>34</v>
      </c>
      <c r="AH109" s="11">
        <f t="shared" si="40"/>
        <v>34</v>
      </c>
    </row>
    <row r="110" spans="3:34" ht="30" customHeight="1" x14ac:dyDescent="0.3">
      <c r="C110" s="625" t="str">
        <f t="shared" si="48"/>
        <v>Эл.курс «Азбука здоровья»</v>
      </c>
      <c r="D110" s="626"/>
      <c r="E110" s="56">
        <f t="shared" ref="E110:AC110" si="85">E52*E$63</f>
        <v>0</v>
      </c>
      <c r="F110" s="57">
        <f t="shared" si="85"/>
        <v>0</v>
      </c>
      <c r="G110" s="57">
        <f t="shared" si="85"/>
        <v>0</v>
      </c>
      <c r="H110" s="57">
        <f t="shared" si="85"/>
        <v>0</v>
      </c>
      <c r="I110" s="197">
        <f t="shared" si="85"/>
        <v>0</v>
      </c>
      <c r="J110" s="205">
        <f t="shared" si="85"/>
        <v>0</v>
      </c>
      <c r="K110" s="60">
        <f t="shared" si="85"/>
        <v>0</v>
      </c>
      <c r="L110" s="60">
        <f t="shared" si="85"/>
        <v>0</v>
      </c>
      <c r="M110" s="60">
        <f t="shared" si="85"/>
        <v>0</v>
      </c>
      <c r="N110" s="206">
        <f t="shared" si="85"/>
        <v>0</v>
      </c>
      <c r="O110" s="200">
        <f t="shared" si="85"/>
        <v>0</v>
      </c>
      <c r="P110" s="63">
        <f t="shared" si="85"/>
        <v>0</v>
      </c>
      <c r="Q110" s="63">
        <f t="shared" si="85"/>
        <v>0</v>
      </c>
      <c r="R110" s="63">
        <f t="shared" si="85"/>
        <v>0</v>
      </c>
      <c r="S110" s="213">
        <f t="shared" si="85"/>
        <v>0</v>
      </c>
      <c r="T110" s="461">
        <f t="shared" si="85"/>
        <v>0</v>
      </c>
      <c r="U110" s="412">
        <f t="shared" si="85"/>
        <v>0</v>
      </c>
      <c r="V110" s="412">
        <f t="shared" si="85"/>
        <v>0</v>
      </c>
      <c r="W110" s="412">
        <f t="shared" si="85"/>
        <v>0</v>
      </c>
      <c r="X110" s="413">
        <f t="shared" si="85"/>
        <v>0</v>
      </c>
      <c r="Y110" s="217">
        <f t="shared" si="85"/>
        <v>17</v>
      </c>
      <c r="Z110" s="69">
        <f t="shared" si="85"/>
        <v>17</v>
      </c>
      <c r="AA110" s="69">
        <f t="shared" si="85"/>
        <v>17</v>
      </c>
      <c r="AB110" s="69">
        <f t="shared" si="85"/>
        <v>17</v>
      </c>
      <c r="AC110" s="231">
        <f t="shared" si="85"/>
        <v>17</v>
      </c>
      <c r="AD110" s="236">
        <f t="shared" ref="AD110:AD111" si="86">E110+J110+O110+T110+Y110</f>
        <v>17</v>
      </c>
      <c r="AE110" s="10">
        <f t="shared" ref="AE110:AE111" si="87">F110+K110+P110+U110+Z110</f>
        <v>17</v>
      </c>
      <c r="AF110" s="10">
        <f t="shared" ref="AF110:AF111" si="88">G110+L110+Q110+V110+AA110</f>
        <v>17</v>
      </c>
      <c r="AG110" s="10">
        <f t="shared" ref="AG110:AG111" si="89">H110+M110+R110+W110+AB110</f>
        <v>17</v>
      </c>
      <c r="AH110" s="11">
        <f t="shared" ref="AH110:AH111" si="90">I110+N110+S110+X110+AC110</f>
        <v>17</v>
      </c>
    </row>
    <row r="111" spans="3:34" ht="30" customHeight="1" thickBot="1" x14ac:dyDescent="0.35">
      <c r="C111" s="625" t="str">
        <f t="shared" si="48"/>
        <v>Эл.курс «Химия в быту»</v>
      </c>
      <c r="D111" s="626"/>
      <c r="E111" s="56">
        <f t="shared" ref="E111:AC111" si="91">E53*E$63</f>
        <v>0</v>
      </c>
      <c r="F111" s="57">
        <f t="shared" si="91"/>
        <v>0</v>
      </c>
      <c r="G111" s="57">
        <f t="shared" si="91"/>
        <v>0</v>
      </c>
      <c r="H111" s="57">
        <f t="shared" si="91"/>
        <v>0</v>
      </c>
      <c r="I111" s="197">
        <f t="shared" si="91"/>
        <v>0</v>
      </c>
      <c r="J111" s="205">
        <f t="shared" si="91"/>
        <v>0</v>
      </c>
      <c r="K111" s="60">
        <f t="shared" si="91"/>
        <v>0</v>
      </c>
      <c r="L111" s="60">
        <f t="shared" si="91"/>
        <v>0</v>
      </c>
      <c r="M111" s="60">
        <f t="shared" si="91"/>
        <v>0</v>
      </c>
      <c r="N111" s="206">
        <f t="shared" si="91"/>
        <v>0</v>
      </c>
      <c r="O111" s="200">
        <f t="shared" si="91"/>
        <v>0</v>
      </c>
      <c r="P111" s="63">
        <f t="shared" si="91"/>
        <v>0</v>
      </c>
      <c r="Q111" s="63">
        <f t="shared" si="91"/>
        <v>0</v>
      </c>
      <c r="R111" s="63">
        <f t="shared" si="91"/>
        <v>0</v>
      </c>
      <c r="S111" s="213">
        <f t="shared" si="91"/>
        <v>0</v>
      </c>
      <c r="T111" s="461">
        <f t="shared" si="91"/>
        <v>0</v>
      </c>
      <c r="U111" s="412">
        <f t="shared" si="91"/>
        <v>0</v>
      </c>
      <c r="V111" s="412">
        <f t="shared" si="91"/>
        <v>0</v>
      </c>
      <c r="W111" s="412">
        <f t="shared" si="91"/>
        <v>0</v>
      </c>
      <c r="X111" s="413">
        <f t="shared" si="91"/>
        <v>0</v>
      </c>
      <c r="Y111" s="217">
        <f t="shared" si="91"/>
        <v>17</v>
      </c>
      <c r="Z111" s="69">
        <f t="shared" si="91"/>
        <v>17</v>
      </c>
      <c r="AA111" s="69">
        <f t="shared" si="91"/>
        <v>17</v>
      </c>
      <c r="AB111" s="69">
        <f t="shared" si="91"/>
        <v>17</v>
      </c>
      <c r="AC111" s="231">
        <f t="shared" si="91"/>
        <v>17</v>
      </c>
      <c r="AD111" s="236">
        <f t="shared" si="86"/>
        <v>17</v>
      </c>
      <c r="AE111" s="10">
        <f t="shared" si="87"/>
        <v>17</v>
      </c>
      <c r="AF111" s="10">
        <f t="shared" si="88"/>
        <v>17</v>
      </c>
      <c r="AG111" s="10">
        <f t="shared" si="89"/>
        <v>17</v>
      </c>
      <c r="AH111" s="11">
        <f t="shared" si="90"/>
        <v>17</v>
      </c>
    </row>
    <row r="112" spans="3:34" ht="30" customHeight="1" x14ac:dyDescent="0.3">
      <c r="C112" s="627" t="s">
        <v>54</v>
      </c>
      <c r="D112" s="628"/>
      <c r="E112" s="277">
        <f t="shared" ref="E112:AC112" si="92">E54*E$63</f>
        <v>1015</v>
      </c>
      <c r="F112" s="278">
        <f t="shared" si="92"/>
        <v>1015</v>
      </c>
      <c r="G112" s="278">
        <f t="shared" si="92"/>
        <v>1015</v>
      </c>
      <c r="H112" s="278">
        <f t="shared" si="92"/>
        <v>1015</v>
      </c>
      <c r="I112" s="279">
        <f t="shared" si="92"/>
        <v>1015</v>
      </c>
      <c r="J112" s="280">
        <f t="shared" si="92"/>
        <v>1050</v>
      </c>
      <c r="K112" s="281">
        <f t="shared" si="92"/>
        <v>1050</v>
      </c>
      <c r="L112" s="281">
        <f t="shared" si="92"/>
        <v>1050</v>
      </c>
      <c r="M112" s="281">
        <f t="shared" si="92"/>
        <v>1050</v>
      </c>
      <c r="N112" s="282">
        <f t="shared" si="92"/>
        <v>1050</v>
      </c>
      <c r="O112" s="283">
        <f t="shared" si="92"/>
        <v>1120</v>
      </c>
      <c r="P112" s="284">
        <f t="shared" si="92"/>
        <v>1120</v>
      </c>
      <c r="Q112" s="284">
        <f t="shared" si="92"/>
        <v>1120</v>
      </c>
      <c r="R112" s="284">
        <f t="shared" si="92"/>
        <v>1120</v>
      </c>
      <c r="S112" s="285">
        <f t="shared" si="92"/>
        <v>1120</v>
      </c>
      <c r="T112" s="465">
        <f t="shared" si="92"/>
        <v>1188</v>
      </c>
      <c r="U112" s="435">
        <f t="shared" si="92"/>
        <v>1188</v>
      </c>
      <c r="V112" s="435">
        <f t="shared" si="92"/>
        <v>1188</v>
      </c>
      <c r="W112" s="435">
        <f t="shared" si="92"/>
        <v>1188</v>
      </c>
      <c r="X112" s="466">
        <f t="shared" si="92"/>
        <v>1188</v>
      </c>
      <c r="Y112" s="289">
        <f t="shared" si="92"/>
        <v>1224</v>
      </c>
      <c r="Z112" s="290">
        <f t="shared" si="92"/>
        <v>1224</v>
      </c>
      <c r="AA112" s="290">
        <f t="shared" si="92"/>
        <v>1224</v>
      </c>
      <c r="AB112" s="290">
        <f t="shared" si="92"/>
        <v>1224</v>
      </c>
      <c r="AC112" s="291">
        <f t="shared" si="92"/>
        <v>1224</v>
      </c>
      <c r="AD112" s="292">
        <f t="shared" si="19"/>
        <v>5597</v>
      </c>
      <c r="AE112" s="293">
        <f t="shared" si="20"/>
        <v>5597</v>
      </c>
      <c r="AF112" s="293">
        <f t="shared" si="21"/>
        <v>5597</v>
      </c>
      <c r="AG112" s="293">
        <f t="shared" si="22"/>
        <v>5597</v>
      </c>
      <c r="AH112" s="294">
        <f t="shared" si="40"/>
        <v>5597</v>
      </c>
    </row>
    <row r="113" spans="3:34" ht="30" customHeight="1" thickBot="1" x14ac:dyDescent="0.35">
      <c r="C113" s="588" t="s">
        <v>61</v>
      </c>
      <c r="D113" s="608"/>
      <c r="E113" s="185">
        <f t="shared" ref="E113:AC113" si="93">E55*E$63</f>
        <v>1015</v>
      </c>
      <c r="F113" s="175">
        <f t="shared" si="93"/>
        <v>1015</v>
      </c>
      <c r="G113" s="175">
        <f t="shared" si="93"/>
        <v>1015</v>
      </c>
      <c r="H113" s="175">
        <f t="shared" si="93"/>
        <v>1015</v>
      </c>
      <c r="I113" s="198">
        <f t="shared" si="93"/>
        <v>1015</v>
      </c>
      <c r="J113" s="209">
        <f t="shared" si="93"/>
        <v>1050</v>
      </c>
      <c r="K113" s="176">
        <f t="shared" si="93"/>
        <v>1050</v>
      </c>
      <c r="L113" s="176">
        <f t="shared" si="93"/>
        <v>1050</v>
      </c>
      <c r="M113" s="176">
        <f t="shared" si="93"/>
        <v>1050</v>
      </c>
      <c r="N113" s="210">
        <f t="shared" si="93"/>
        <v>1050</v>
      </c>
      <c r="O113" s="202">
        <f t="shared" si="93"/>
        <v>1120</v>
      </c>
      <c r="P113" s="177">
        <f t="shared" si="93"/>
        <v>1120</v>
      </c>
      <c r="Q113" s="177">
        <f t="shared" si="93"/>
        <v>1120</v>
      </c>
      <c r="R113" s="177">
        <f t="shared" si="93"/>
        <v>1120</v>
      </c>
      <c r="S113" s="215">
        <f t="shared" si="93"/>
        <v>1120</v>
      </c>
      <c r="T113" s="467">
        <f t="shared" si="93"/>
        <v>1188</v>
      </c>
      <c r="U113" s="438">
        <f t="shared" si="93"/>
        <v>1188</v>
      </c>
      <c r="V113" s="438">
        <f t="shared" si="93"/>
        <v>1188</v>
      </c>
      <c r="W113" s="438">
        <f t="shared" si="93"/>
        <v>1188</v>
      </c>
      <c r="X113" s="468">
        <f t="shared" si="93"/>
        <v>1188</v>
      </c>
      <c r="Y113" s="219">
        <f t="shared" si="93"/>
        <v>1224</v>
      </c>
      <c r="Z113" s="181">
        <f t="shared" si="93"/>
        <v>1224</v>
      </c>
      <c r="AA113" s="181">
        <f t="shared" si="93"/>
        <v>1224</v>
      </c>
      <c r="AB113" s="181">
        <f t="shared" si="93"/>
        <v>1224</v>
      </c>
      <c r="AC113" s="233">
        <f t="shared" si="93"/>
        <v>1224</v>
      </c>
      <c r="AD113" s="237">
        <f>IF(E113+J113+O113+T113+Y113&gt;0,E113+J113+O113+T113+Y113,"")</f>
        <v>5597</v>
      </c>
      <c r="AE113" s="183">
        <f>IF(F113+K113+P113+U113+Z113&gt;0,F113+K113+P113+U113+Z113,"")</f>
        <v>5597</v>
      </c>
      <c r="AF113" s="183">
        <f>IF(G113+L113+Q113+V113+AA113&gt;0,G113+L113+Q113+V113+AA113,"")</f>
        <v>5597</v>
      </c>
      <c r="AG113" s="183">
        <f>IF(H113+M113+R113+W113+AB113&gt;0,H113+M113+R113+W113+AB113,"")</f>
        <v>5597</v>
      </c>
      <c r="AH113" s="184">
        <f>IF(I113+N113+S113+X113+AC113&gt;0,I113+N113+S113+X113+AC113,"")</f>
        <v>5597</v>
      </c>
    </row>
  </sheetData>
  <sheetProtection selectLockedCells="1"/>
  <mergeCells count="92">
    <mergeCell ref="C29:D29"/>
    <mergeCell ref="C87:D87"/>
    <mergeCell ref="C99:D99"/>
    <mergeCell ref="C110:D110"/>
    <mergeCell ref="C111:D111"/>
    <mergeCell ref="C103:D103"/>
    <mergeCell ref="C104:D104"/>
    <mergeCell ref="C105:D105"/>
    <mergeCell ref="C101:D101"/>
    <mergeCell ref="C102:D102"/>
    <mergeCell ref="C98:D98"/>
    <mergeCell ref="C95:D95"/>
    <mergeCell ref="C96:D96"/>
    <mergeCell ref="C97:D97"/>
    <mergeCell ref="C88:D88"/>
    <mergeCell ref="C53:D53"/>
    <mergeCell ref="C46:D46"/>
    <mergeCell ref="C47:D47"/>
    <mergeCell ref="C48:D48"/>
    <mergeCell ref="C49:D49"/>
    <mergeCell ref="C52:D52"/>
    <mergeCell ref="C54:D54"/>
    <mergeCell ref="C55:D55"/>
    <mergeCell ref="C78:C80"/>
    <mergeCell ref="C59:C63"/>
    <mergeCell ref="D59:D62"/>
    <mergeCell ref="C64:C65"/>
    <mergeCell ref="C66:C67"/>
    <mergeCell ref="C68:C69"/>
    <mergeCell ref="C70:C72"/>
    <mergeCell ref="C73:C76"/>
    <mergeCell ref="C30:D30"/>
    <mergeCell ref="C31:D31"/>
    <mergeCell ref="C32:D32"/>
    <mergeCell ref="C33:D33"/>
    <mergeCell ref="C37:D37"/>
    <mergeCell ref="C112:D112"/>
    <mergeCell ref="C113:D113"/>
    <mergeCell ref="C81:C82"/>
    <mergeCell ref="C84:C85"/>
    <mergeCell ref="C86:D86"/>
    <mergeCell ref="C107:D107"/>
    <mergeCell ref="C108:D108"/>
    <mergeCell ref="C106:D106"/>
    <mergeCell ref="C91:D91"/>
    <mergeCell ref="C92:D92"/>
    <mergeCell ref="C93:D93"/>
    <mergeCell ref="C94:D94"/>
    <mergeCell ref="C109:D109"/>
    <mergeCell ref="C90:D90"/>
    <mergeCell ref="C89:D89"/>
    <mergeCell ref="C100:D100"/>
    <mergeCell ref="E59:AH59"/>
    <mergeCell ref="E60:AH60"/>
    <mergeCell ref="E61:I61"/>
    <mergeCell ref="J61:N61"/>
    <mergeCell ref="O61:S61"/>
    <mergeCell ref="T61:X61"/>
    <mergeCell ref="Y61:AC61"/>
    <mergeCell ref="AD61:AH61"/>
    <mergeCell ref="C23:C24"/>
    <mergeCell ref="C26:C27"/>
    <mergeCell ref="C28:D28"/>
    <mergeCell ref="C50:D50"/>
    <mergeCell ref="C51:D51"/>
    <mergeCell ref="C42:D42"/>
    <mergeCell ref="C43:D43"/>
    <mergeCell ref="C44:D44"/>
    <mergeCell ref="C45:D45"/>
    <mergeCell ref="C34:D34"/>
    <mergeCell ref="C35:D35"/>
    <mergeCell ref="C36:D36"/>
    <mergeCell ref="C38:D38"/>
    <mergeCell ref="C39:D39"/>
    <mergeCell ref="C40:D40"/>
    <mergeCell ref="C41:D41"/>
    <mergeCell ref="C20:C22"/>
    <mergeCell ref="C2:C5"/>
    <mergeCell ref="D2:D5"/>
    <mergeCell ref="E2:AH2"/>
    <mergeCell ref="E3:AH3"/>
    <mergeCell ref="E4:I4"/>
    <mergeCell ref="J4:N4"/>
    <mergeCell ref="O4:S4"/>
    <mergeCell ref="T4:X4"/>
    <mergeCell ref="Y4:AC4"/>
    <mergeCell ref="AD4:AH4"/>
    <mergeCell ref="C6:C7"/>
    <mergeCell ref="C8:C9"/>
    <mergeCell ref="C10:C11"/>
    <mergeCell ref="C12:C14"/>
    <mergeCell ref="C15:C18"/>
  </mergeCells>
  <pageMargins left="0.19685039370078741" right="0.19685039370078741" top="0.59055118110236215" bottom="0.19685039370078741" header="0.31496062992125984" footer="0.31496062992125984"/>
  <pageSetup paperSize="9" scale="53" fitToHeight="0" orientation="landscape" r:id="rId1"/>
  <rowBreaks count="1" manualBreakCount="1">
    <brk id="58" max="16383" man="1"/>
  </rowBreaks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113"/>
  <sheetViews>
    <sheetView topLeftCell="C1" workbookViewId="0">
      <pane xSplit="2" ySplit="5" topLeftCell="E27" activePane="bottomRight" state="frozen"/>
      <selection activeCell="C1" sqref="C1"/>
      <selection pane="topRight" activeCell="E1" sqref="E1"/>
      <selection pane="bottomLeft" activeCell="C6" sqref="C6"/>
      <selection pane="bottomRight" activeCell="X43" sqref="X43"/>
    </sheetView>
  </sheetViews>
  <sheetFormatPr defaultRowHeight="14.4" x14ac:dyDescent="0.3"/>
  <cols>
    <col min="3" max="3" width="16.88671875" style="166" customWidth="1"/>
    <col min="4" max="4" width="23.109375" customWidth="1"/>
    <col min="5" max="24" width="6.6640625" customWidth="1"/>
    <col min="25" max="28" width="8.6640625" customWidth="1"/>
  </cols>
  <sheetData>
    <row r="1" spans="3:28" ht="15" thickBot="1" x14ac:dyDescent="0.35"/>
    <row r="2" spans="3:28" ht="29.25" customHeight="1" x14ac:dyDescent="0.3">
      <c r="C2" s="574" t="s">
        <v>0</v>
      </c>
      <c r="D2" s="576" t="s">
        <v>1</v>
      </c>
      <c r="E2" s="578" t="s">
        <v>106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80"/>
    </row>
    <row r="3" spans="3:28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3"/>
    </row>
    <row r="4" spans="3:28" ht="16.5" customHeight="1" x14ac:dyDescent="0.3">
      <c r="C4" s="575"/>
      <c r="D4" s="577"/>
      <c r="E4" s="584" t="s">
        <v>75</v>
      </c>
      <c r="F4" s="585"/>
      <c r="G4" s="585"/>
      <c r="H4" s="576"/>
      <c r="I4" s="587" t="s">
        <v>70</v>
      </c>
      <c r="J4" s="585"/>
      <c r="K4" s="585"/>
      <c r="L4" s="586"/>
      <c r="M4" s="584" t="s">
        <v>3</v>
      </c>
      <c r="N4" s="585"/>
      <c r="O4" s="585"/>
      <c r="P4" s="576"/>
      <c r="Q4" s="587" t="s">
        <v>62</v>
      </c>
      <c r="R4" s="585"/>
      <c r="S4" s="585"/>
      <c r="T4" s="586"/>
      <c r="U4" s="636" t="s">
        <v>4</v>
      </c>
      <c r="V4" s="637"/>
      <c r="W4" s="637"/>
      <c r="X4" s="638"/>
      <c r="Y4" s="587" t="s">
        <v>67</v>
      </c>
      <c r="Z4" s="585"/>
      <c r="AA4" s="585"/>
      <c r="AB4" s="576"/>
    </row>
    <row r="5" spans="3:28" ht="15.6" x14ac:dyDescent="0.3">
      <c r="C5" s="575"/>
      <c r="D5" s="577"/>
      <c r="E5" s="20" t="s">
        <v>5</v>
      </c>
      <c r="F5" s="5" t="s">
        <v>6</v>
      </c>
      <c r="G5" s="5" t="s">
        <v>7</v>
      </c>
      <c r="H5" s="21" t="s">
        <v>8</v>
      </c>
      <c r="I5" s="18" t="s">
        <v>9</v>
      </c>
      <c r="J5" s="6" t="s">
        <v>10</v>
      </c>
      <c r="K5" s="6" t="s">
        <v>11</v>
      </c>
      <c r="L5" s="24" t="s">
        <v>12</v>
      </c>
      <c r="M5" s="28" t="s">
        <v>14</v>
      </c>
      <c r="N5" s="7" t="s">
        <v>15</v>
      </c>
      <c r="O5" s="7" t="s">
        <v>16</v>
      </c>
      <c r="P5" s="29" t="s">
        <v>17</v>
      </c>
      <c r="Q5" s="26" t="s">
        <v>18</v>
      </c>
      <c r="R5" s="8" t="s">
        <v>19</v>
      </c>
      <c r="S5" s="8" t="s">
        <v>20</v>
      </c>
      <c r="T5" s="32" t="s">
        <v>21</v>
      </c>
      <c r="U5" s="409" t="s">
        <v>22</v>
      </c>
      <c r="V5" s="410" t="s">
        <v>23</v>
      </c>
      <c r="W5" s="410" t="s">
        <v>24</v>
      </c>
      <c r="X5" s="411" t="s">
        <v>40</v>
      </c>
      <c r="Y5" s="53" t="s">
        <v>87</v>
      </c>
      <c r="Z5" s="54" t="s">
        <v>88</v>
      </c>
      <c r="AA5" s="54" t="s">
        <v>89</v>
      </c>
      <c r="AB5" s="55" t="s">
        <v>90</v>
      </c>
    </row>
    <row r="6" spans="3:28" ht="30" customHeight="1" x14ac:dyDescent="0.3">
      <c r="C6" s="575" t="s">
        <v>25</v>
      </c>
      <c r="D6" s="49" t="s">
        <v>26</v>
      </c>
      <c r="E6" s="56">
        <v>5</v>
      </c>
      <c r="F6" s="57">
        <v>5</v>
      </c>
      <c r="G6" s="57">
        <v>5</v>
      </c>
      <c r="H6" s="58">
        <v>5</v>
      </c>
      <c r="I6" s="59">
        <v>5.5</v>
      </c>
      <c r="J6" s="60">
        <v>5.5</v>
      </c>
      <c r="K6" s="60">
        <v>5.5</v>
      </c>
      <c r="L6" s="61">
        <v>5.5</v>
      </c>
      <c r="M6" s="63">
        <v>4</v>
      </c>
      <c r="N6" s="63">
        <v>5</v>
      </c>
      <c r="O6" s="63">
        <v>5</v>
      </c>
      <c r="P6" s="64">
        <v>5</v>
      </c>
      <c r="Q6" s="71">
        <v>3</v>
      </c>
      <c r="R6" s="72">
        <v>3</v>
      </c>
      <c r="S6" s="72">
        <v>3</v>
      </c>
      <c r="T6" s="83">
        <v>3</v>
      </c>
      <c r="U6" s="461">
        <v>3</v>
      </c>
      <c r="V6" s="412">
        <v>3</v>
      </c>
      <c r="W6" s="412">
        <v>3</v>
      </c>
      <c r="X6" s="413">
        <v>3</v>
      </c>
      <c r="Y6" s="33">
        <f t="shared" ref="Y6:Y31" si="0">E6+I6+M6+Q6+U6</f>
        <v>20.5</v>
      </c>
      <c r="Z6" s="33">
        <f t="shared" ref="Z6:AB21" si="1">F6+J6+N6+R6+V6</f>
        <v>21.5</v>
      </c>
      <c r="AA6" s="33">
        <f t="shared" si="1"/>
        <v>21.5</v>
      </c>
      <c r="AB6" s="33">
        <f t="shared" si="1"/>
        <v>21.5</v>
      </c>
    </row>
    <row r="7" spans="3:28" ht="30" customHeight="1" x14ac:dyDescent="0.3">
      <c r="C7" s="575"/>
      <c r="D7" s="49" t="s">
        <v>27</v>
      </c>
      <c r="E7" s="56">
        <v>3</v>
      </c>
      <c r="F7" s="57">
        <v>3</v>
      </c>
      <c r="G7" s="57">
        <v>3</v>
      </c>
      <c r="H7" s="58">
        <v>3</v>
      </c>
      <c r="I7" s="59">
        <v>3</v>
      </c>
      <c r="J7" s="60">
        <v>3</v>
      </c>
      <c r="K7" s="60">
        <v>3</v>
      </c>
      <c r="L7" s="61">
        <v>3</v>
      </c>
      <c r="M7" s="63">
        <v>2</v>
      </c>
      <c r="N7" s="63">
        <v>2</v>
      </c>
      <c r="O7" s="63">
        <v>2</v>
      </c>
      <c r="P7" s="64">
        <v>2</v>
      </c>
      <c r="Q7" s="71">
        <v>2</v>
      </c>
      <c r="R7" s="72">
        <v>2</v>
      </c>
      <c r="S7" s="72">
        <v>2</v>
      </c>
      <c r="T7" s="83">
        <v>2</v>
      </c>
      <c r="U7" s="461">
        <v>3</v>
      </c>
      <c r="V7" s="412">
        <v>3</v>
      </c>
      <c r="W7" s="412">
        <v>3</v>
      </c>
      <c r="X7" s="413">
        <v>3</v>
      </c>
      <c r="Y7" s="33">
        <f t="shared" si="0"/>
        <v>13</v>
      </c>
      <c r="Z7" s="33">
        <f t="shared" si="1"/>
        <v>13</v>
      </c>
      <c r="AA7" s="33">
        <f t="shared" si="1"/>
        <v>13</v>
      </c>
      <c r="AB7" s="33">
        <f t="shared" si="1"/>
        <v>13</v>
      </c>
    </row>
    <row r="8" spans="3:28" ht="30" customHeight="1" x14ac:dyDescent="0.3">
      <c r="C8" s="575" t="s">
        <v>28</v>
      </c>
      <c r="D8" s="49" t="s">
        <v>29</v>
      </c>
      <c r="E8" s="56">
        <v>0</v>
      </c>
      <c r="F8" s="57">
        <v>0</v>
      </c>
      <c r="G8" s="57">
        <v>0</v>
      </c>
      <c r="H8" s="58">
        <v>0</v>
      </c>
      <c r="I8" s="59">
        <v>1</v>
      </c>
      <c r="J8" s="60">
        <v>1</v>
      </c>
      <c r="K8" s="60">
        <v>1</v>
      </c>
      <c r="L8" s="61">
        <v>1</v>
      </c>
      <c r="M8" s="63">
        <v>0.5</v>
      </c>
      <c r="N8" s="63">
        <v>0.5</v>
      </c>
      <c r="O8" s="63">
        <v>0.5</v>
      </c>
      <c r="P8" s="64">
        <v>0.5</v>
      </c>
      <c r="Q8" s="71">
        <v>0.5</v>
      </c>
      <c r="R8" s="72">
        <v>0.5</v>
      </c>
      <c r="S8" s="72">
        <v>0.5</v>
      </c>
      <c r="T8" s="83">
        <v>0.5</v>
      </c>
      <c r="U8" s="461">
        <v>0.5</v>
      </c>
      <c r="V8" s="412">
        <v>0.5</v>
      </c>
      <c r="W8" s="412">
        <v>0.5</v>
      </c>
      <c r="X8" s="413">
        <v>0.5</v>
      </c>
      <c r="Y8" s="33">
        <f t="shared" si="0"/>
        <v>2.5</v>
      </c>
      <c r="Z8" s="33">
        <f t="shared" si="1"/>
        <v>2.5</v>
      </c>
      <c r="AA8" s="33">
        <f t="shared" si="1"/>
        <v>2.5</v>
      </c>
      <c r="AB8" s="33">
        <f t="shared" si="1"/>
        <v>2.5</v>
      </c>
    </row>
    <row r="9" spans="3:28" ht="30" customHeight="1" x14ac:dyDescent="0.3">
      <c r="C9" s="575"/>
      <c r="D9" s="49" t="s">
        <v>30</v>
      </c>
      <c r="E9" s="56">
        <v>0</v>
      </c>
      <c r="F9" s="57">
        <v>0</v>
      </c>
      <c r="G9" s="57">
        <v>0</v>
      </c>
      <c r="H9" s="58">
        <v>0</v>
      </c>
      <c r="I9" s="59">
        <v>0.5</v>
      </c>
      <c r="J9" s="60">
        <v>0.5</v>
      </c>
      <c r="K9" s="60">
        <v>0.5</v>
      </c>
      <c r="L9" s="61">
        <v>0.5</v>
      </c>
      <c r="M9" s="63">
        <v>0.5</v>
      </c>
      <c r="N9" s="63">
        <v>0.5</v>
      </c>
      <c r="O9" s="63">
        <v>0.5</v>
      </c>
      <c r="P9" s="64">
        <v>0.5</v>
      </c>
      <c r="Q9" s="71">
        <v>0.5</v>
      </c>
      <c r="R9" s="72">
        <v>0.5</v>
      </c>
      <c r="S9" s="72">
        <v>0.5</v>
      </c>
      <c r="T9" s="73">
        <v>0.5</v>
      </c>
      <c r="U9" s="461">
        <v>0.5</v>
      </c>
      <c r="V9" s="412">
        <v>0.5</v>
      </c>
      <c r="W9" s="412">
        <v>0.5</v>
      </c>
      <c r="X9" s="413">
        <v>0.5</v>
      </c>
      <c r="Y9" s="33">
        <f t="shared" si="0"/>
        <v>2</v>
      </c>
      <c r="Z9" s="33">
        <f t="shared" si="1"/>
        <v>2</v>
      </c>
      <c r="AA9" s="33">
        <f t="shared" si="1"/>
        <v>2</v>
      </c>
      <c r="AB9" s="33">
        <f t="shared" si="1"/>
        <v>2</v>
      </c>
    </row>
    <row r="10" spans="3:28" ht="30" customHeight="1" x14ac:dyDescent="0.3">
      <c r="C10" s="575" t="s">
        <v>31</v>
      </c>
      <c r="D10" s="49" t="s">
        <v>31</v>
      </c>
      <c r="E10" s="57">
        <v>3</v>
      </c>
      <c r="F10" s="57">
        <v>3</v>
      </c>
      <c r="G10" s="57">
        <v>3</v>
      </c>
      <c r="H10" s="57">
        <v>3</v>
      </c>
      <c r="I10" s="59">
        <v>3</v>
      </c>
      <c r="J10" s="60">
        <v>3</v>
      </c>
      <c r="K10" s="60">
        <v>3</v>
      </c>
      <c r="L10" s="61">
        <v>3</v>
      </c>
      <c r="M10" s="63">
        <v>3</v>
      </c>
      <c r="N10" s="63">
        <v>3</v>
      </c>
      <c r="O10" s="63">
        <v>3</v>
      </c>
      <c r="P10" s="64">
        <v>3</v>
      </c>
      <c r="Q10" s="71">
        <v>2</v>
      </c>
      <c r="R10" s="72">
        <v>2</v>
      </c>
      <c r="S10" s="72">
        <v>2</v>
      </c>
      <c r="T10" s="83">
        <v>2</v>
      </c>
      <c r="U10" s="461">
        <v>2</v>
      </c>
      <c r="V10" s="412">
        <v>2</v>
      </c>
      <c r="W10" s="412">
        <v>2</v>
      </c>
      <c r="X10" s="413">
        <v>2</v>
      </c>
      <c r="Y10" s="33">
        <f t="shared" si="0"/>
        <v>13</v>
      </c>
      <c r="Z10" s="33">
        <f t="shared" si="1"/>
        <v>13</v>
      </c>
      <c r="AA10" s="33">
        <f t="shared" si="1"/>
        <v>13</v>
      </c>
      <c r="AB10" s="33">
        <f t="shared" si="1"/>
        <v>13</v>
      </c>
    </row>
    <row r="11" spans="3:28" ht="30" customHeight="1" x14ac:dyDescent="0.3">
      <c r="C11" s="575"/>
      <c r="D11" s="49" t="s">
        <v>32</v>
      </c>
      <c r="E11" s="56"/>
      <c r="F11" s="57"/>
      <c r="G11" s="57"/>
      <c r="H11" s="58"/>
      <c r="I11" s="59"/>
      <c r="J11" s="60"/>
      <c r="K11" s="60"/>
      <c r="L11" s="61"/>
      <c r="M11" s="63"/>
      <c r="N11" s="63"/>
      <c r="O11" s="63"/>
      <c r="P11" s="64"/>
      <c r="Q11" s="71"/>
      <c r="R11" s="72"/>
      <c r="S11" s="72"/>
      <c r="T11" s="83"/>
      <c r="U11" s="479">
        <v>1</v>
      </c>
      <c r="V11" s="480">
        <v>1</v>
      </c>
      <c r="W11" s="480">
        <v>1</v>
      </c>
      <c r="X11" s="481">
        <v>1</v>
      </c>
      <c r="Y11" s="33">
        <f t="shared" si="0"/>
        <v>1</v>
      </c>
      <c r="Z11" s="33">
        <f t="shared" si="1"/>
        <v>1</v>
      </c>
      <c r="AA11" s="33">
        <f t="shared" si="1"/>
        <v>1</v>
      </c>
      <c r="AB11" s="33">
        <f t="shared" si="1"/>
        <v>1</v>
      </c>
    </row>
    <row r="12" spans="3:28" ht="30" customHeight="1" x14ac:dyDescent="0.3">
      <c r="C12" s="575" t="s">
        <v>33</v>
      </c>
      <c r="D12" s="49" t="s">
        <v>103</v>
      </c>
      <c r="E12" s="56">
        <v>2</v>
      </c>
      <c r="F12" s="57">
        <v>2</v>
      </c>
      <c r="G12" s="57">
        <v>2</v>
      </c>
      <c r="H12" s="58">
        <v>2</v>
      </c>
      <c r="I12" s="59">
        <v>2</v>
      </c>
      <c r="J12" s="60">
        <v>2</v>
      </c>
      <c r="K12" s="60">
        <v>2</v>
      </c>
      <c r="L12" s="61">
        <v>2</v>
      </c>
      <c r="M12" s="63">
        <v>2</v>
      </c>
      <c r="N12" s="63">
        <v>2</v>
      </c>
      <c r="O12" s="63">
        <v>2</v>
      </c>
      <c r="P12" s="64">
        <v>2</v>
      </c>
      <c r="Q12" s="71">
        <v>2</v>
      </c>
      <c r="R12" s="72">
        <v>2</v>
      </c>
      <c r="S12" s="72">
        <v>2</v>
      </c>
      <c r="T12" s="83">
        <v>2</v>
      </c>
      <c r="U12" s="461">
        <v>3</v>
      </c>
      <c r="V12" s="412">
        <v>3</v>
      </c>
      <c r="W12" s="412">
        <v>3</v>
      </c>
      <c r="X12" s="413">
        <v>3</v>
      </c>
      <c r="Y12" s="33">
        <f t="shared" si="0"/>
        <v>11</v>
      </c>
      <c r="Z12" s="33">
        <f t="shared" si="1"/>
        <v>11</v>
      </c>
      <c r="AA12" s="33">
        <f t="shared" si="1"/>
        <v>11</v>
      </c>
      <c r="AB12" s="33">
        <f t="shared" si="1"/>
        <v>11</v>
      </c>
    </row>
    <row r="13" spans="3:28" ht="30" customHeight="1" x14ac:dyDescent="0.3">
      <c r="C13" s="575"/>
      <c r="D13" s="49" t="s">
        <v>34</v>
      </c>
      <c r="E13" s="56">
        <v>1</v>
      </c>
      <c r="F13" s="57">
        <v>1</v>
      </c>
      <c r="G13" s="57">
        <v>1</v>
      </c>
      <c r="H13" s="58">
        <v>1</v>
      </c>
      <c r="I13" s="59">
        <v>1</v>
      </c>
      <c r="J13" s="60">
        <v>1</v>
      </c>
      <c r="K13" s="60">
        <v>1</v>
      </c>
      <c r="L13" s="61">
        <v>1</v>
      </c>
      <c r="M13" s="63">
        <v>1</v>
      </c>
      <c r="N13" s="63">
        <v>1</v>
      </c>
      <c r="O13" s="63">
        <v>1</v>
      </c>
      <c r="P13" s="64">
        <v>1</v>
      </c>
      <c r="Q13" s="71">
        <v>1</v>
      </c>
      <c r="R13" s="72">
        <v>1</v>
      </c>
      <c r="S13" s="72">
        <v>1</v>
      </c>
      <c r="T13" s="83">
        <v>1</v>
      </c>
      <c r="U13" s="461">
        <v>1</v>
      </c>
      <c r="V13" s="412">
        <v>1</v>
      </c>
      <c r="W13" s="412">
        <v>1</v>
      </c>
      <c r="X13" s="413">
        <v>1</v>
      </c>
      <c r="Y13" s="33">
        <f t="shared" si="0"/>
        <v>5</v>
      </c>
      <c r="Z13" s="33">
        <f t="shared" si="1"/>
        <v>5</v>
      </c>
      <c r="AA13" s="33">
        <f t="shared" si="1"/>
        <v>5</v>
      </c>
      <c r="AB13" s="33">
        <f t="shared" si="1"/>
        <v>5</v>
      </c>
    </row>
    <row r="14" spans="3:28" ht="30" customHeight="1" x14ac:dyDescent="0.3">
      <c r="C14" s="575"/>
      <c r="D14" s="49" t="s">
        <v>35</v>
      </c>
      <c r="E14" s="56">
        <v>1</v>
      </c>
      <c r="F14" s="57">
        <v>1</v>
      </c>
      <c r="G14" s="57">
        <v>1</v>
      </c>
      <c r="H14" s="58">
        <v>1</v>
      </c>
      <c r="I14" s="59">
        <v>1</v>
      </c>
      <c r="J14" s="60">
        <v>1</v>
      </c>
      <c r="K14" s="60">
        <v>1</v>
      </c>
      <c r="L14" s="61">
        <v>1</v>
      </c>
      <c r="M14" s="63">
        <v>2</v>
      </c>
      <c r="N14" s="63">
        <v>2</v>
      </c>
      <c r="O14" s="63">
        <v>2</v>
      </c>
      <c r="P14" s="64">
        <v>2</v>
      </c>
      <c r="Q14" s="71">
        <v>2</v>
      </c>
      <c r="R14" s="72">
        <v>2</v>
      </c>
      <c r="S14" s="72">
        <v>2</v>
      </c>
      <c r="T14" s="83">
        <v>2</v>
      </c>
      <c r="U14" s="461">
        <v>2</v>
      </c>
      <c r="V14" s="412">
        <v>2</v>
      </c>
      <c r="W14" s="412">
        <v>2</v>
      </c>
      <c r="X14" s="413">
        <v>2</v>
      </c>
      <c r="Y14" s="33">
        <f t="shared" si="0"/>
        <v>8</v>
      </c>
      <c r="Z14" s="33">
        <f t="shared" si="1"/>
        <v>8</v>
      </c>
      <c r="AA14" s="33">
        <f t="shared" si="1"/>
        <v>8</v>
      </c>
      <c r="AB14" s="33">
        <f t="shared" si="1"/>
        <v>8</v>
      </c>
    </row>
    <row r="15" spans="3:28" ht="30" customHeight="1" x14ac:dyDescent="0.3">
      <c r="C15" s="575" t="s">
        <v>36</v>
      </c>
      <c r="D15" s="49" t="s">
        <v>37</v>
      </c>
      <c r="E15" s="56">
        <v>5</v>
      </c>
      <c r="F15" s="57">
        <v>5</v>
      </c>
      <c r="G15" s="57">
        <v>5</v>
      </c>
      <c r="H15" s="58">
        <v>5</v>
      </c>
      <c r="I15" s="59">
        <v>5</v>
      </c>
      <c r="J15" s="60">
        <v>5</v>
      </c>
      <c r="K15" s="60">
        <v>5</v>
      </c>
      <c r="L15" s="61">
        <v>5</v>
      </c>
      <c r="M15" s="63"/>
      <c r="N15" s="63"/>
      <c r="O15" s="63"/>
      <c r="P15" s="64"/>
      <c r="Q15" s="71"/>
      <c r="R15" s="72"/>
      <c r="S15" s="72"/>
      <c r="T15" s="83"/>
      <c r="U15" s="461"/>
      <c r="V15" s="412"/>
      <c r="W15" s="412"/>
      <c r="X15" s="413"/>
      <c r="Y15" s="33">
        <f t="shared" si="0"/>
        <v>10</v>
      </c>
      <c r="Z15" s="33">
        <f t="shared" si="1"/>
        <v>10</v>
      </c>
      <c r="AA15" s="33">
        <f t="shared" si="1"/>
        <v>10</v>
      </c>
      <c r="AB15" s="33">
        <f t="shared" si="1"/>
        <v>10</v>
      </c>
    </row>
    <row r="16" spans="3:28" ht="30" customHeight="1" x14ac:dyDescent="0.3">
      <c r="C16" s="575"/>
      <c r="D16" s="49" t="s">
        <v>38</v>
      </c>
      <c r="E16" s="56"/>
      <c r="F16" s="57"/>
      <c r="G16" s="57"/>
      <c r="H16" s="58"/>
      <c r="I16" s="59"/>
      <c r="J16" s="60"/>
      <c r="K16" s="60"/>
      <c r="L16" s="61"/>
      <c r="M16" s="63">
        <v>3</v>
      </c>
      <c r="N16" s="63">
        <v>3</v>
      </c>
      <c r="O16" s="63">
        <v>3</v>
      </c>
      <c r="P16" s="64">
        <v>3</v>
      </c>
      <c r="Q16" s="71">
        <v>3</v>
      </c>
      <c r="R16" s="72">
        <v>3</v>
      </c>
      <c r="S16" s="72">
        <v>3</v>
      </c>
      <c r="T16" s="83">
        <v>3</v>
      </c>
      <c r="U16" s="461">
        <v>3</v>
      </c>
      <c r="V16" s="412">
        <v>3</v>
      </c>
      <c r="W16" s="412">
        <v>3</v>
      </c>
      <c r="X16" s="413">
        <v>3</v>
      </c>
      <c r="Y16" s="33">
        <f t="shared" si="0"/>
        <v>9</v>
      </c>
      <c r="Z16" s="33">
        <f t="shared" si="1"/>
        <v>9</v>
      </c>
      <c r="AA16" s="33">
        <f t="shared" si="1"/>
        <v>9</v>
      </c>
      <c r="AB16" s="33">
        <f t="shared" si="1"/>
        <v>9</v>
      </c>
    </row>
    <row r="17" spans="3:28" ht="30" customHeight="1" x14ac:dyDescent="0.3">
      <c r="C17" s="575"/>
      <c r="D17" s="49" t="s">
        <v>39</v>
      </c>
      <c r="E17" s="56"/>
      <c r="F17" s="57"/>
      <c r="G17" s="57"/>
      <c r="H17" s="58"/>
      <c r="I17" s="59"/>
      <c r="J17" s="60"/>
      <c r="K17" s="60"/>
      <c r="L17" s="61"/>
      <c r="M17" s="63">
        <v>2</v>
      </c>
      <c r="N17" s="63">
        <v>2</v>
      </c>
      <c r="O17" s="63">
        <v>2</v>
      </c>
      <c r="P17" s="64">
        <v>2</v>
      </c>
      <c r="Q17" s="71">
        <v>2</v>
      </c>
      <c r="R17" s="72">
        <v>2</v>
      </c>
      <c r="S17" s="72">
        <v>2</v>
      </c>
      <c r="T17" s="83">
        <v>2</v>
      </c>
      <c r="U17" s="461">
        <v>2</v>
      </c>
      <c r="V17" s="412">
        <v>2</v>
      </c>
      <c r="W17" s="412">
        <v>2</v>
      </c>
      <c r="X17" s="413">
        <v>2</v>
      </c>
      <c r="Y17" s="33">
        <f t="shared" si="0"/>
        <v>6</v>
      </c>
      <c r="Z17" s="33">
        <f t="shared" si="1"/>
        <v>6</v>
      </c>
      <c r="AA17" s="33">
        <f t="shared" si="1"/>
        <v>6</v>
      </c>
      <c r="AB17" s="33">
        <f t="shared" si="1"/>
        <v>6</v>
      </c>
    </row>
    <row r="18" spans="3:28" ht="30" customHeight="1" x14ac:dyDescent="0.3">
      <c r="C18" s="575"/>
      <c r="D18" s="49" t="s">
        <v>41</v>
      </c>
      <c r="E18" s="56">
        <v>0</v>
      </c>
      <c r="F18" s="57">
        <v>0</v>
      </c>
      <c r="G18" s="57">
        <v>0</v>
      </c>
      <c r="H18" s="58">
        <v>0</v>
      </c>
      <c r="I18" s="59">
        <v>0</v>
      </c>
      <c r="J18" s="60">
        <v>0</v>
      </c>
      <c r="K18" s="60">
        <v>0</v>
      </c>
      <c r="L18" s="61">
        <v>0</v>
      </c>
      <c r="M18" s="63">
        <v>2</v>
      </c>
      <c r="N18" s="63">
        <v>1</v>
      </c>
      <c r="O18" s="63">
        <v>1</v>
      </c>
      <c r="P18" s="64">
        <v>1</v>
      </c>
      <c r="Q18" s="71">
        <v>1</v>
      </c>
      <c r="R18" s="72">
        <v>1</v>
      </c>
      <c r="S18" s="72">
        <v>1</v>
      </c>
      <c r="T18" s="83">
        <v>1</v>
      </c>
      <c r="U18" s="461">
        <v>1</v>
      </c>
      <c r="V18" s="412">
        <v>1</v>
      </c>
      <c r="W18" s="412">
        <v>1</v>
      </c>
      <c r="X18" s="413">
        <v>1</v>
      </c>
      <c r="Y18" s="33">
        <f t="shared" si="0"/>
        <v>4</v>
      </c>
      <c r="Z18" s="33">
        <f t="shared" si="1"/>
        <v>3</v>
      </c>
      <c r="AA18" s="33">
        <f t="shared" si="1"/>
        <v>3</v>
      </c>
      <c r="AB18" s="33">
        <f t="shared" si="1"/>
        <v>3</v>
      </c>
    </row>
    <row r="19" spans="3:28" ht="30" customHeight="1" x14ac:dyDescent="0.3">
      <c r="C19" s="167" t="s">
        <v>42</v>
      </c>
      <c r="D19" s="49" t="s">
        <v>42</v>
      </c>
      <c r="E19" s="56">
        <v>1</v>
      </c>
      <c r="F19" s="57">
        <v>1</v>
      </c>
      <c r="G19" s="57">
        <v>1</v>
      </c>
      <c r="H19" s="58">
        <v>1</v>
      </c>
      <c r="I19" s="59"/>
      <c r="J19" s="60"/>
      <c r="K19" s="60"/>
      <c r="L19" s="61"/>
      <c r="M19" s="63"/>
      <c r="N19" s="63"/>
      <c r="O19" s="63"/>
      <c r="P19" s="64"/>
      <c r="Q19" s="71"/>
      <c r="R19" s="72"/>
      <c r="S19" s="72"/>
      <c r="T19" s="83"/>
      <c r="U19" s="461"/>
      <c r="V19" s="412"/>
      <c r="W19" s="412"/>
      <c r="X19" s="413"/>
      <c r="Y19" s="33">
        <f t="shared" si="0"/>
        <v>1</v>
      </c>
      <c r="Z19" s="33">
        <f t="shared" si="1"/>
        <v>1</v>
      </c>
      <c r="AA19" s="33">
        <f t="shared" si="1"/>
        <v>1</v>
      </c>
      <c r="AB19" s="33">
        <f t="shared" si="1"/>
        <v>1</v>
      </c>
    </row>
    <row r="20" spans="3:28" ht="30" customHeight="1" x14ac:dyDescent="0.3">
      <c r="C20" s="575" t="s">
        <v>43</v>
      </c>
      <c r="D20" s="49" t="s">
        <v>44</v>
      </c>
      <c r="E20" s="56"/>
      <c r="F20" s="57"/>
      <c r="G20" s="57"/>
      <c r="H20" s="58"/>
      <c r="I20" s="59"/>
      <c r="J20" s="60"/>
      <c r="K20" s="60"/>
      <c r="L20" s="61"/>
      <c r="M20" s="63">
        <v>2</v>
      </c>
      <c r="N20" s="63">
        <v>2</v>
      </c>
      <c r="O20" s="63">
        <v>2</v>
      </c>
      <c r="P20" s="64">
        <v>2</v>
      </c>
      <c r="Q20" s="71">
        <v>2</v>
      </c>
      <c r="R20" s="72">
        <v>2</v>
      </c>
      <c r="S20" s="72">
        <v>2</v>
      </c>
      <c r="T20" s="83">
        <v>2</v>
      </c>
      <c r="U20" s="461">
        <v>3</v>
      </c>
      <c r="V20" s="412">
        <v>3</v>
      </c>
      <c r="W20" s="412">
        <v>3</v>
      </c>
      <c r="X20" s="413">
        <v>3</v>
      </c>
      <c r="Y20" s="33">
        <f t="shared" si="0"/>
        <v>7</v>
      </c>
      <c r="Z20" s="33">
        <f t="shared" si="1"/>
        <v>7</v>
      </c>
      <c r="AA20" s="33">
        <f t="shared" si="1"/>
        <v>7</v>
      </c>
      <c r="AB20" s="33">
        <f t="shared" si="1"/>
        <v>7</v>
      </c>
    </row>
    <row r="21" spans="3:28" ht="30" customHeight="1" x14ac:dyDescent="0.3">
      <c r="C21" s="575"/>
      <c r="D21" s="49" t="s">
        <v>45</v>
      </c>
      <c r="E21" s="56"/>
      <c r="F21" s="57"/>
      <c r="G21" s="57"/>
      <c r="H21" s="58"/>
      <c r="I21" s="59"/>
      <c r="J21" s="60"/>
      <c r="K21" s="60"/>
      <c r="L21" s="61"/>
      <c r="M21" s="63"/>
      <c r="N21" s="63"/>
      <c r="O21" s="63"/>
      <c r="P21" s="64"/>
      <c r="Q21" s="71">
        <v>2</v>
      </c>
      <c r="R21" s="72">
        <v>2</v>
      </c>
      <c r="S21" s="72">
        <v>2</v>
      </c>
      <c r="T21" s="83">
        <v>2</v>
      </c>
      <c r="U21" s="461">
        <v>2</v>
      </c>
      <c r="V21" s="412">
        <v>2</v>
      </c>
      <c r="W21" s="412">
        <v>2</v>
      </c>
      <c r="X21" s="413">
        <v>2</v>
      </c>
      <c r="Y21" s="33">
        <f t="shared" si="0"/>
        <v>4</v>
      </c>
      <c r="Z21" s="33">
        <f t="shared" si="1"/>
        <v>4</v>
      </c>
      <c r="AA21" s="33">
        <f t="shared" si="1"/>
        <v>4</v>
      </c>
      <c r="AB21" s="33">
        <f t="shared" si="1"/>
        <v>4</v>
      </c>
    </row>
    <row r="22" spans="3:28" ht="30" customHeight="1" x14ac:dyDescent="0.3">
      <c r="C22" s="575"/>
      <c r="D22" s="49" t="s">
        <v>46</v>
      </c>
      <c r="E22" s="56">
        <v>1</v>
      </c>
      <c r="F22" s="57">
        <v>1</v>
      </c>
      <c r="G22" s="57">
        <v>1</v>
      </c>
      <c r="H22" s="58">
        <v>1</v>
      </c>
      <c r="I22" s="59">
        <v>1</v>
      </c>
      <c r="J22" s="60">
        <v>1</v>
      </c>
      <c r="K22" s="60">
        <v>1</v>
      </c>
      <c r="L22" s="61">
        <v>1</v>
      </c>
      <c r="M22" s="63">
        <v>2</v>
      </c>
      <c r="N22" s="63">
        <v>2</v>
      </c>
      <c r="O22" s="63">
        <v>2</v>
      </c>
      <c r="P22" s="64">
        <v>2</v>
      </c>
      <c r="Q22" s="71">
        <v>2</v>
      </c>
      <c r="R22" s="72">
        <v>2</v>
      </c>
      <c r="S22" s="72">
        <v>2</v>
      </c>
      <c r="T22" s="83">
        <v>2</v>
      </c>
      <c r="U22" s="461">
        <v>2</v>
      </c>
      <c r="V22" s="412">
        <v>2</v>
      </c>
      <c r="W22" s="412">
        <v>2</v>
      </c>
      <c r="X22" s="413">
        <v>2</v>
      </c>
      <c r="Y22" s="33">
        <f t="shared" si="0"/>
        <v>8</v>
      </c>
      <c r="Z22" s="33">
        <f t="shared" ref="Z22:Z31" si="2">F22+J22+N22+R22+V22</f>
        <v>8</v>
      </c>
      <c r="AA22" s="33">
        <f t="shared" ref="AA22:AA31" si="3">G22+K22+O22+S22+W22</f>
        <v>8</v>
      </c>
      <c r="AB22" s="33">
        <f t="shared" ref="AB22:AB31" si="4">H22+L22+P22+T22+X22</f>
        <v>8</v>
      </c>
    </row>
    <row r="23" spans="3:28" ht="30" customHeight="1" x14ac:dyDescent="0.3">
      <c r="C23" s="575" t="s">
        <v>47</v>
      </c>
      <c r="D23" s="49" t="s">
        <v>48</v>
      </c>
      <c r="E23" s="56">
        <v>1</v>
      </c>
      <c r="F23" s="57">
        <v>1</v>
      </c>
      <c r="G23" s="57">
        <v>1</v>
      </c>
      <c r="H23" s="58">
        <v>1</v>
      </c>
      <c r="I23" s="59">
        <v>1</v>
      </c>
      <c r="J23" s="60">
        <v>1</v>
      </c>
      <c r="K23" s="60">
        <v>1</v>
      </c>
      <c r="L23" s="61">
        <v>1</v>
      </c>
      <c r="M23" s="63">
        <v>1</v>
      </c>
      <c r="N23" s="63">
        <v>1</v>
      </c>
      <c r="O23" s="63">
        <v>1</v>
      </c>
      <c r="P23" s="64">
        <v>1</v>
      </c>
      <c r="Q23" s="71">
        <v>1</v>
      </c>
      <c r="R23" s="72">
        <v>1</v>
      </c>
      <c r="S23" s="72">
        <v>1</v>
      </c>
      <c r="T23" s="83">
        <v>1</v>
      </c>
      <c r="U23" s="461"/>
      <c r="V23" s="412"/>
      <c r="W23" s="412"/>
      <c r="X23" s="413"/>
      <c r="Y23" s="33">
        <f t="shared" si="0"/>
        <v>4</v>
      </c>
      <c r="Z23" s="33">
        <f t="shared" si="2"/>
        <v>4</v>
      </c>
      <c r="AA23" s="33">
        <f t="shared" si="3"/>
        <v>4</v>
      </c>
      <c r="AB23" s="33">
        <f t="shared" si="4"/>
        <v>4</v>
      </c>
    </row>
    <row r="24" spans="3:28" ht="30" customHeight="1" x14ac:dyDescent="0.3">
      <c r="C24" s="575"/>
      <c r="D24" s="49" t="s">
        <v>49</v>
      </c>
      <c r="E24" s="56">
        <v>0.5</v>
      </c>
      <c r="F24" s="57">
        <v>0.5</v>
      </c>
      <c r="G24" s="57">
        <v>0.5</v>
      </c>
      <c r="H24" s="58">
        <v>0.5</v>
      </c>
      <c r="I24" s="59">
        <v>1</v>
      </c>
      <c r="J24" s="60">
        <v>1</v>
      </c>
      <c r="K24" s="60">
        <v>1</v>
      </c>
      <c r="L24" s="61">
        <v>1</v>
      </c>
      <c r="M24" s="63">
        <v>1</v>
      </c>
      <c r="N24" s="63">
        <v>1</v>
      </c>
      <c r="O24" s="63">
        <v>1</v>
      </c>
      <c r="P24" s="64">
        <v>1</v>
      </c>
      <c r="Q24" s="71">
        <v>0</v>
      </c>
      <c r="R24" s="72">
        <v>0</v>
      </c>
      <c r="S24" s="72">
        <v>0</v>
      </c>
      <c r="T24" s="83">
        <v>0</v>
      </c>
      <c r="U24" s="461"/>
      <c r="V24" s="412"/>
      <c r="W24" s="412"/>
      <c r="X24" s="413"/>
      <c r="Y24" s="33">
        <f t="shared" si="0"/>
        <v>2.5</v>
      </c>
      <c r="Z24" s="33">
        <f t="shared" si="2"/>
        <v>2.5</v>
      </c>
      <c r="AA24" s="33">
        <f t="shared" si="3"/>
        <v>2.5</v>
      </c>
      <c r="AB24" s="33">
        <f t="shared" si="4"/>
        <v>2.5</v>
      </c>
    </row>
    <row r="25" spans="3:28" ht="30" customHeight="1" x14ac:dyDescent="0.3">
      <c r="C25" s="167" t="s">
        <v>50</v>
      </c>
      <c r="D25" s="49" t="s">
        <v>50</v>
      </c>
      <c r="E25" s="56">
        <v>2</v>
      </c>
      <c r="F25" s="57">
        <v>2</v>
      </c>
      <c r="G25" s="57">
        <v>2</v>
      </c>
      <c r="H25" s="58">
        <v>2</v>
      </c>
      <c r="I25" s="59">
        <v>2</v>
      </c>
      <c r="J25" s="60">
        <v>2</v>
      </c>
      <c r="K25" s="60">
        <v>2</v>
      </c>
      <c r="L25" s="61">
        <v>2</v>
      </c>
      <c r="M25" s="63">
        <v>1</v>
      </c>
      <c r="N25" s="63">
        <v>1</v>
      </c>
      <c r="O25" s="63">
        <v>1</v>
      </c>
      <c r="P25" s="64">
        <v>1</v>
      </c>
      <c r="Q25" s="71">
        <v>1</v>
      </c>
      <c r="R25" s="72">
        <v>1</v>
      </c>
      <c r="S25" s="72">
        <v>1</v>
      </c>
      <c r="T25" s="83">
        <v>1</v>
      </c>
      <c r="U25" s="461"/>
      <c r="V25" s="412"/>
      <c r="W25" s="412"/>
      <c r="X25" s="413"/>
      <c r="Y25" s="33">
        <f t="shared" si="0"/>
        <v>6</v>
      </c>
      <c r="Z25" s="33">
        <f t="shared" si="2"/>
        <v>6</v>
      </c>
      <c r="AA25" s="33">
        <f t="shared" si="3"/>
        <v>6</v>
      </c>
      <c r="AB25" s="33">
        <f t="shared" si="4"/>
        <v>6</v>
      </c>
    </row>
    <row r="26" spans="3:28" ht="30" customHeight="1" x14ac:dyDescent="0.3">
      <c r="C26" s="575" t="s">
        <v>51</v>
      </c>
      <c r="D26" s="49" t="s">
        <v>52</v>
      </c>
      <c r="E26" s="56">
        <v>3</v>
      </c>
      <c r="F26" s="57">
        <v>3</v>
      </c>
      <c r="G26" s="57">
        <v>3</v>
      </c>
      <c r="H26" s="58">
        <v>3</v>
      </c>
      <c r="I26" s="59">
        <v>3</v>
      </c>
      <c r="J26" s="60">
        <v>3</v>
      </c>
      <c r="K26" s="60">
        <v>3</v>
      </c>
      <c r="L26" s="61">
        <v>3</v>
      </c>
      <c r="M26" s="63">
        <v>2</v>
      </c>
      <c r="N26" s="63">
        <v>2</v>
      </c>
      <c r="O26" s="63">
        <v>2</v>
      </c>
      <c r="P26" s="64">
        <v>2</v>
      </c>
      <c r="Q26" s="71">
        <v>2</v>
      </c>
      <c r="R26" s="72">
        <v>2</v>
      </c>
      <c r="S26" s="72">
        <v>2</v>
      </c>
      <c r="T26" s="83">
        <v>2</v>
      </c>
      <c r="U26" s="461">
        <v>2</v>
      </c>
      <c r="V26" s="412">
        <v>2</v>
      </c>
      <c r="W26" s="412">
        <v>2</v>
      </c>
      <c r="X26" s="413">
        <v>2</v>
      </c>
      <c r="Y26" s="33">
        <f t="shared" si="0"/>
        <v>12</v>
      </c>
      <c r="Z26" s="33">
        <f t="shared" si="2"/>
        <v>12</v>
      </c>
      <c r="AA26" s="33">
        <f t="shared" si="3"/>
        <v>12</v>
      </c>
      <c r="AB26" s="33">
        <f t="shared" si="4"/>
        <v>12</v>
      </c>
    </row>
    <row r="27" spans="3:28" ht="30" customHeight="1" thickBot="1" x14ac:dyDescent="0.35">
      <c r="C27" s="592"/>
      <c r="D27" s="135" t="s">
        <v>53</v>
      </c>
      <c r="E27" s="136"/>
      <c r="F27" s="137"/>
      <c r="G27" s="137"/>
      <c r="H27" s="138"/>
      <c r="I27" s="139"/>
      <c r="J27" s="140"/>
      <c r="K27" s="140"/>
      <c r="L27" s="141"/>
      <c r="M27" s="143">
        <v>1</v>
      </c>
      <c r="N27" s="143">
        <v>1</v>
      </c>
      <c r="O27" s="143">
        <v>1</v>
      </c>
      <c r="P27" s="144">
        <v>1</v>
      </c>
      <c r="Q27" s="145">
        <v>1</v>
      </c>
      <c r="R27" s="146">
        <v>1</v>
      </c>
      <c r="S27" s="146">
        <v>1</v>
      </c>
      <c r="T27" s="147">
        <v>1</v>
      </c>
      <c r="U27" s="462">
        <v>1</v>
      </c>
      <c r="V27" s="414">
        <v>1</v>
      </c>
      <c r="W27" s="414">
        <v>1</v>
      </c>
      <c r="X27" s="415">
        <v>1</v>
      </c>
      <c r="Y27" s="87">
        <f t="shared" si="0"/>
        <v>3</v>
      </c>
      <c r="Z27" s="87">
        <f t="shared" si="2"/>
        <v>3</v>
      </c>
      <c r="AA27" s="87">
        <f t="shared" si="3"/>
        <v>3</v>
      </c>
      <c r="AB27" s="87">
        <f t="shared" si="4"/>
        <v>3</v>
      </c>
    </row>
    <row r="28" spans="3:28" ht="30" customHeight="1" thickBot="1" x14ac:dyDescent="0.35">
      <c r="C28" s="629" t="s">
        <v>54</v>
      </c>
      <c r="D28" s="631"/>
      <c r="E28" s="151">
        <f t="shared" ref="E28:X28" si="5">SUM(E1:E27)</f>
        <v>28.5</v>
      </c>
      <c r="F28" s="152">
        <f t="shared" si="5"/>
        <v>28.5</v>
      </c>
      <c r="G28" s="152">
        <f t="shared" si="5"/>
        <v>28.5</v>
      </c>
      <c r="H28" s="153">
        <f t="shared" si="5"/>
        <v>28.5</v>
      </c>
      <c r="I28" s="154">
        <f t="shared" si="5"/>
        <v>30</v>
      </c>
      <c r="J28" s="155">
        <f t="shared" si="5"/>
        <v>30</v>
      </c>
      <c r="K28" s="155">
        <f t="shared" si="5"/>
        <v>30</v>
      </c>
      <c r="L28" s="156">
        <f t="shared" si="5"/>
        <v>30</v>
      </c>
      <c r="M28" s="157">
        <f t="shared" si="5"/>
        <v>32</v>
      </c>
      <c r="N28" s="158">
        <f t="shared" si="5"/>
        <v>32</v>
      </c>
      <c r="O28" s="158">
        <f t="shared" si="5"/>
        <v>32</v>
      </c>
      <c r="P28" s="159">
        <f t="shared" si="5"/>
        <v>32</v>
      </c>
      <c r="Q28" s="160">
        <f t="shared" si="5"/>
        <v>30</v>
      </c>
      <c r="R28" s="161">
        <f t="shared" si="5"/>
        <v>30</v>
      </c>
      <c r="S28" s="161">
        <f t="shared" si="5"/>
        <v>30</v>
      </c>
      <c r="T28" s="162">
        <f t="shared" si="5"/>
        <v>30</v>
      </c>
      <c r="U28" s="416">
        <f t="shared" si="5"/>
        <v>32</v>
      </c>
      <c r="V28" s="417">
        <f t="shared" si="5"/>
        <v>32</v>
      </c>
      <c r="W28" s="417">
        <f t="shared" si="5"/>
        <v>32</v>
      </c>
      <c r="X28" s="418">
        <f t="shared" si="5"/>
        <v>32</v>
      </c>
      <c r="Y28" s="2">
        <f t="shared" si="0"/>
        <v>152.5</v>
      </c>
      <c r="Z28" s="2">
        <f t="shared" si="2"/>
        <v>152.5</v>
      </c>
      <c r="AA28" s="2">
        <f t="shared" si="3"/>
        <v>152.5</v>
      </c>
      <c r="AB28" s="2">
        <f t="shared" si="4"/>
        <v>152.5</v>
      </c>
    </row>
    <row r="29" spans="3:28" ht="30" customHeight="1" thickBot="1" x14ac:dyDescent="0.35">
      <c r="C29" s="641" t="s">
        <v>115</v>
      </c>
      <c r="D29" s="642"/>
      <c r="E29" s="546"/>
      <c r="F29" s="547"/>
      <c r="G29" s="547"/>
      <c r="H29" s="548"/>
      <c r="I29" s="549"/>
      <c r="J29" s="550"/>
      <c r="K29" s="550"/>
      <c r="L29" s="551"/>
      <c r="M29" s="552"/>
      <c r="N29" s="553"/>
      <c r="O29" s="553"/>
      <c r="P29" s="554"/>
      <c r="Q29" s="555"/>
      <c r="R29" s="556"/>
      <c r="S29" s="556"/>
      <c r="T29" s="557"/>
      <c r="U29" s="558">
        <v>1</v>
      </c>
      <c r="V29" s="559">
        <v>1</v>
      </c>
      <c r="W29" s="559">
        <v>1</v>
      </c>
      <c r="X29" s="560">
        <v>1</v>
      </c>
      <c r="Y29" s="119">
        <f t="shared" ref="Y29" si="6">E29+I29+M29+Q29+U29</f>
        <v>1</v>
      </c>
      <c r="Z29" s="119">
        <f t="shared" ref="Z29" si="7">F29+J29+N29+R29+V29</f>
        <v>1</v>
      </c>
      <c r="AA29" s="119">
        <f t="shared" ref="AA29" si="8">G29+K29+O29+S29+W29</f>
        <v>1</v>
      </c>
      <c r="AB29" s="119">
        <f t="shared" ref="AB29" si="9">H29+L29+P29+T29+X29</f>
        <v>1</v>
      </c>
    </row>
    <row r="30" spans="3:28" ht="30" customHeight="1" x14ac:dyDescent="0.3">
      <c r="C30" s="632" t="s">
        <v>60</v>
      </c>
      <c r="D30" s="633"/>
      <c r="E30" s="104"/>
      <c r="F30" s="105"/>
      <c r="G30" s="105"/>
      <c r="H30" s="106"/>
      <c r="I30" s="107"/>
      <c r="J30" s="108"/>
      <c r="K30" s="108"/>
      <c r="L30" s="109"/>
      <c r="M30" s="110"/>
      <c r="N30" s="111"/>
      <c r="O30" s="111"/>
      <c r="P30" s="112"/>
      <c r="Q30" s="113"/>
      <c r="R30" s="444">
        <v>1</v>
      </c>
      <c r="S30" s="444">
        <v>1</v>
      </c>
      <c r="T30" s="445">
        <v>1</v>
      </c>
      <c r="U30" s="469"/>
      <c r="V30" s="449"/>
      <c r="W30" s="449"/>
      <c r="X30" s="470"/>
      <c r="Y30" s="119">
        <f t="shared" si="0"/>
        <v>0</v>
      </c>
      <c r="Z30" s="119">
        <f t="shared" si="2"/>
        <v>1</v>
      </c>
      <c r="AA30" s="119">
        <f t="shared" si="3"/>
        <v>1</v>
      </c>
      <c r="AB30" s="119">
        <f t="shared" si="4"/>
        <v>1</v>
      </c>
    </row>
    <row r="31" spans="3:28" ht="30" customHeight="1" x14ac:dyDescent="0.3">
      <c r="C31" s="634" t="s">
        <v>55</v>
      </c>
      <c r="D31" s="635"/>
      <c r="E31" s="56"/>
      <c r="F31" s="57"/>
      <c r="G31" s="57"/>
      <c r="H31" s="58"/>
      <c r="I31" s="59"/>
      <c r="J31" s="60"/>
      <c r="K31" s="60"/>
      <c r="L31" s="61"/>
      <c r="M31" s="62"/>
      <c r="N31" s="63"/>
      <c r="O31" s="63"/>
      <c r="P31" s="64"/>
      <c r="Q31" s="65"/>
      <c r="R31" s="66"/>
      <c r="S31" s="66"/>
      <c r="T31" s="67"/>
      <c r="U31" s="461"/>
      <c r="V31" s="412"/>
      <c r="W31" s="412"/>
      <c r="X31" s="413"/>
      <c r="Y31" s="33">
        <f t="shared" si="0"/>
        <v>0</v>
      </c>
      <c r="Z31" s="33">
        <f t="shared" si="2"/>
        <v>0</v>
      </c>
      <c r="AA31" s="33">
        <f t="shared" si="3"/>
        <v>0</v>
      </c>
      <c r="AB31" s="33">
        <f t="shared" si="4"/>
        <v>0</v>
      </c>
    </row>
    <row r="32" spans="3:28" ht="30" customHeight="1" x14ac:dyDescent="0.3">
      <c r="C32" s="634" t="s">
        <v>41</v>
      </c>
      <c r="D32" s="635"/>
      <c r="E32" s="56"/>
      <c r="F32" s="57"/>
      <c r="G32" s="57"/>
      <c r="H32" s="58"/>
      <c r="I32" s="59"/>
      <c r="J32" s="60"/>
      <c r="K32" s="60"/>
      <c r="L32" s="61"/>
      <c r="M32" s="62"/>
      <c r="N32" s="63"/>
      <c r="O32" s="63"/>
      <c r="P32" s="64"/>
      <c r="Q32" s="71">
        <v>1</v>
      </c>
      <c r="R32" s="66"/>
      <c r="S32" s="66"/>
      <c r="T32" s="67"/>
      <c r="U32" s="461"/>
      <c r="V32" s="412"/>
      <c r="W32" s="412"/>
      <c r="X32" s="413"/>
      <c r="Y32" s="33">
        <f t="shared" ref="Y32:Y37" si="10">E32+I32+M32+Q32+U32</f>
        <v>1</v>
      </c>
      <c r="Z32" s="33">
        <f t="shared" ref="Z32:Z37" si="11">F32+J32+N32+R32+V32</f>
        <v>0</v>
      </c>
      <c r="AA32" s="33">
        <f t="shared" ref="AA32:AA37" si="12">G32+K32+O32+S32+W32</f>
        <v>0</v>
      </c>
      <c r="AB32" s="33">
        <f t="shared" ref="AB32:AB37" si="13">H32+L32+P32+T32+X32</f>
        <v>0</v>
      </c>
    </row>
    <row r="33" spans="3:28" ht="30" customHeight="1" x14ac:dyDescent="0.3">
      <c r="C33" s="634" t="s">
        <v>86</v>
      </c>
      <c r="D33" s="635"/>
      <c r="E33" s="56"/>
      <c r="F33" s="57"/>
      <c r="G33" s="57"/>
      <c r="H33" s="58"/>
      <c r="I33" s="59"/>
      <c r="J33" s="60"/>
      <c r="K33" s="60"/>
      <c r="L33" s="61"/>
      <c r="M33" s="62"/>
      <c r="N33" s="63"/>
      <c r="O33" s="63"/>
      <c r="P33" s="64"/>
      <c r="Q33" s="65"/>
      <c r="R33" s="66"/>
      <c r="S33" s="66"/>
      <c r="T33" s="67"/>
      <c r="U33" s="461"/>
      <c r="V33" s="412"/>
      <c r="W33" s="412"/>
      <c r="X33" s="413"/>
      <c r="Y33" s="33">
        <f t="shared" si="10"/>
        <v>0</v>
      </c>
      <c r="Z33" s="33">
        <f t="shared" si="11"/>
        <v>0</v>
      </c>
      <c r="AA33" s="33">
        <f t="shared" si="12"/>
        <v>0</v>
      </c>
      <c r="AB33" s="33">
        <f t="shared" si="13"/>
        <v>0</v>
      </c>
    </row>
    <row r="34" spans="3:28" ht="30" customHeight="1" x14ac:dyDescent="0.3">
      <c r="C34" s="634" t="s">
        <v>84</v>
      </c>
      <c r="D34" s="635"/>
      <c r="E34" s="56"/>
      <c r="F34" s="57"/>
      <c r="G34" s="57"/>
      <c r="H34" s="58"/>
      <c r="I34" s="59"/>
      <c r="J34" s="60"/>
      <c r="K34" s="60"/>
      <c r="L34" s="61"/>
      <c r="M34" s="62"/>
      <c r="N34" s="63"/>
      <c r="O34" s="63"/>
      <c r="P34" s="64"/>
      <c r="Q34" s="65"/>
      <c r="R34" s="66"/>
      <c r="S34" s="66"/>
      <c r="T34" s="67"/>
      <c r="U34" s="461"/>
      <c r="V34" s="412"/>
      <c r="W34" s="412"/>
      <c r="X34" s="413"/>
      <c r="Y34" s="33">
        <f t="shared" si="10"/>
        <v>0</v>
      </c>
      <c r="Z34" s="33">
        <f t="shared" si="11"/>
        <v>0</v>
      </c>
      <c r="AA34" s="33">
        <f t="shared" si="12"/>
        <v>0</v>
      </c>
      <c r="AB34" s="33">
        <f t="shared" si="13"/>
        <v>0</v>
      </c>
    </row>
    <row r="35" spans="3:28" ht="30" customHeight="1" x14ac:dyDescent="0.3">
      <c r="C35" s="634" t="s">
        <v>85</v>
      </c>
      <c r="D35" s="635"/>
      <c r="E35" s="56"/>
      <c r="F35" s="57"/>
      <c r="G35" s="57"/>
      <c r="H35" s="58"/>
      <c r="I35" s="59"/>
      <c r="J35" s="60"/>
      <c r="K35" s="60"/>
      <c r="L35" s="61"/>
      <c r="M35" s="62"/>
      <c r="N35" s="63"/>
      <c r="O35" s="63"/>
      <c r="P35" s="64"/>
      <c r="Q35" s="71"/>
      <c r="R35" s="72"/>
      <c r="S35" s="72"/>
      <c r="T35" s="73"/>
      <c r="U35" s="461"/>
      <c r="V35" s="412"/>
      <c r="W35" s="412"/>
      <c r="X35" s="413"/>
      <c r="Y35" s="33">
        <f t="shared" si="10"/>
        <v>0</v>
      </c>
      <c r="Z35" s="33">
        <f t="shared" si="11"/>
        <v>0</v>
      </c>
      <c r="AA35" s="33">
        <f t="shared" si="12"/>
        <v>0</v>
      </c>
      <c r="AB35" s="33">
        <f t="shared" si="13"/>
        <v>0</v>
      </c>
    </row>
    <row r="36" spans="3:28" ht="30" customHeight="1" x14ac:dyDescent="0.3">
      <c r="C36" s="634" t="s">
        <v>93</v>
      </c>
      <c r="D36" s="635"/>
      <c r="E36" s="56"/>
      <c r="F36" s="57"/>
      <c r="G36" s="57"/>
      <c r="H36" s="58"/>
      <c r="I36" s="59"/>
      <c r="J36" s="60"/>
      <c r="K36" s="60"/>
      <c r="L36" s="61"/>
      <c r="M36" s="62"/>
      <c r="N36" s="63"/>
      <c r="O36" s="63"/>
      <c r="P36" s="64"/>
      <c r="Q36" s="71"/>
      <c r="R36" s="72"/>
      <c r="S36" s="72"/>
      <c r="T36" s="73"/>
      <c r="U36" s="461"/>
      <c r="V36" s="412"/>
      <c r="W36" s="412"/>
      <c r="X36" s="413"/>
      <c r="Y36" s="33">
        <f t="shared" si="10"/>
        <v>0</v>
      </c>
      <c r="Z36" s="33">
        <f t="shared" si="11"/>
        <v>0</v>
      </c>
      <c r="AA36" s="33">
        <f t="shared" si="12"/>
        <v>0</v>
      </c>
      <c r="AB36" s="33">
        <f t="shared" si="13"/>
        <v>0</v>
      </c>
    </row>
    <row r="37" spans="3:28" ht="30" customHeight="1" x14ac:dyDescent="0.3">
      <c r="C37" s="634" t="s">
        <v>81</v>
      </c>
      <c r="D37" s="635"/>
      <c r="E37" s="56"/>
      <c r="F37" s="57"/>
      <c r="G37" s="57"/>
      <c r="H37" s="58"/>
      <c r="I37" s="59"/>
      <c r="J37" s="60"/>
      <c r="K37" s="60"/>
      <c r="L37" s="61"/>
      <c r="M37" s="62"/>
      <c r="N37" s="63"/>
      <c r="O37" s="63"/>
      <c r="P37" s="64"/>
      <c r="Q37" s="71"/>
      <c r="R37" s="72"/>
      <c r="S37" s="72"/>
      <c r="T37" s="73"/>
      <c r="U37" s="461"/>
      <c r="V37" s="412"/>
      <c r="W37" s="412"/>
      <c r="X37" s="413"/>
      <c r="Y37" s="33">
        <f t="shared" si="10"/>
        <v>0</v>
      </c>
      <c r="Z37" s="33">
        <f t="shared" si="11"/>
        <v>0</v>
      </c>
      <c r="AA37" s="33">
        <f t="shared" si="12"/>
        <v>0</v>
      </c>
      <c r="AB37" s="33">
        <f t="shared" si="13"/>
        <v>0</v>
      </c>
    </row>
    <row r="38" spans="3:28" ht="30" customHeight="1" x14ac:dyDescent="0.3">
      <c r="C38" s="634" t="s">
        <v>80</v>
      </c>
      <c r="D38" s="635"/>
      <c r="E38" s="56"/>
      <c r="F38" s="57"/>
      <c r="G38" s="57"/>
      <c r="H38" s="58"/>
      <c r="I38" s="59"/>
      <c r="J38" s="60"/>
      <c r="K38" s="60"/>
      <c r="L38" s="61"/>
      <c r="M38" s="62"/>
      <c r="N38" s="63"/>
      <c r="O38" s="63"/>
      <c r="P38" s="64"/>
      <c r="Q38" s="71"/>
      <c r="R38" s="72"/>
      <c r="S38" s="72"/>
      <c r="T38" s="73"/>
      <c r="U38" s="461"/>
      <c r="V38" s="412"/>
      <c r="W38" s="412"/>
      <c r="X38" s="413"/>
      <c r="Y38" s="33">
        <f t="shared" ref="Y38:AB40" si="14">E38+I38+M38+Q38+U38</f>
        <v>0</v>
      </c>
      <c r="Z38" s="33">
        <f t="shared" si="14"/>
        <v>0</v>
      </c>
      <c r="AA38" s="33">
        <f t="shared" si="14"/>
        <v>0</v>
      </c>
      <c r="AB38" s="33">
        <f t="shared" si="14"/>
        <v>0</v>
      </c>
    </row>
    <row r="39" spans="3:28" ht="30" customHeight="1" x14ac:dyDescent="0.3">
      <c r="C39" s="634" t="s">
        <v>94</v>
      </c>
      <c r="D39" s="635"/>
      <c r="E39" s="56">
        <v>0.5</v>
      </c>
      <c r="F39" s="57">
        <v>0.5</v>
      </c>
      <c r="G39" s="57">
        <v>0.5</v>
      </c>
      <c r="H39" s="58">
        <v>0.5</v>
      </c>
      <c r="I39" s="59"/>
      <c r="J39" s="60"/>
      <c r="K39" s="60"/>
      <c r="L39" s="61"/>
      <c r="M39" s="62"/>
      <c r="N39" s="63"/>
      <c r="O39" s="63"/>
      <c r="P39" s="64"/>
      <c r="Q39" s="65"/>
      <c r="R39" s="66"/>
      <c r="S39" s="66"/>
      <c r="T39" s="67"/>
      <c r="U39" s="461"/>
      <c r="V39" s="412"/>
      <c r="W39" s="412"/>
      <c r="X39" s="413"/>
      <c r="Y39" s="33">
        <f t="shared" si="14"/>
        <v>0.5</v>
      </c>
      <c r="Z39" s="33">
        <f t="shared" si="14"/>
        <v>0.5</v>
      </c>
      <c r="AA39" s="33">
        <f t="shared" si="14"/>
        <v>0.5</v>
      </c>
      <c r="AB39" s="33">
        <f t="shared" si="14"/>
        <v>0.5</v>
      </c>
    </row>
    <row r="40" spans="3:28" ht="30" customHeight="1" x14ac:dyDescent="0.3">
      <c r="C40" s="634" t="s">
        <v>96</v>
      </c>
      <c r="D40" s="635"/>
      <c r="E40" s="56"/>
      <c r="F40" s="57"/>
      <c r="G40" s="57"/>
      <c r="H40" s="76"/>
      <c r="I40" s="77"/>
      <c r="J40" s="78"/>
      <c r="K40" s="78"/>
      <c r="L40" s="79"/>
      <c r="M40" s="80"/>
      <c r="N40" s="81"/>
      <c r="O40" s="81"/>
      <c r="P40" s="82"/>
      <c r="Q40" s="65"/>
      <c r="R40" s="66"/>
      <c r="S40" s="66"/>
      <c r="T40" s="67"/>
      <c r="U40" s="461"/>
      <c r="V40" s="412"/>
      <c r="W40" s="412"/>
      <c r="X40" s="413"/>
      <c r="Y40" s="33">
        <f t="shared" si="14"/>
        <v>0</v>
      </c>
      <c r="Z40" s="33">
        <f t="shared" si="14"/>
        <v>0</v>
      </c>
      <c r="AA40" s="33">
        <f t="shared" si="14"/>
        <v>0</v>
      </c>
      <c r="AB40" s="33">
        <f t="shared" si="14"/>
        <v>0</v>
      </c>
    </row>
    <row r="41" spans="3:28" ht="30" customHeight="1" x14ac:dyDescent="0.3">
      <c r="C41" s="634" t="s">
        <v>95</v>
      </c>
      <c r="D41" s="635"/>
      <c r="E41" s="136"/>
      <c r="F41" s="137"/>
      <c r="G41" s="137"/>
      <c r="H41" s="344"/>
      <c r="I41" s="327"/>
      <c r="J41" s="269"/>
      <c r="K41" s="269"/>
      <c r="L41" s="307"/>
      <c r="M41" s="328"/>
      <c r="N41" s="272"/>
      <c r="O41" s="272"/>
      <c r="P41" s="345"/>
      <c r="Q41" s="329"/>
      <c r="R41" s="275"/>
      <c r="S41" s="275"/>
      <c r="T41" s="311"/>
      <c r="U41" s="462"/>
      <c r="V41" s="414"/>
      <c r="W41" s="414"/>
      <c r="X41" s="415"/>
      <c r="Y41" s="33">
        <f t="shared" ref="Y41:Y53" si="15">E41+I41+M41+Q41+U41</f>
        <v>0</v>
      </c>
      <c r="Z41" s="33">
        <f t="shared" ref="Z41:Z53" si="16">F41+J41+N41+R41+V41</f>
        <v>0</v>
      </c>
      <c r="AA41" s="33">
        <f t="shared" ref="AA41:AA53" si="17">G41+K41+O41+S41+W41</f>
        <v>0</v>
      </c>
      <c r="AB41" s="33">
        <f t="shared" ref="AB41:AB53" si="18">H41+L41+P41+T41+X41</f>
        <v>0</v>
      </c>
    </row>
    <row r="42" spans="3:28" ht="30" customHeight="1" x14ac:dyDescent="0.3">
      <c r="C42" s="634" t="s">
        <v>34</v>
      </c>
      <c r="D42" s="635"/>
      <c r="E42" s="136"/>
      <c r="F42" s="137"/>
      <c r="G42" s="137"/>
      <c r="H42" s="344"/>
      <c r="I42" s="327"/>
      <c r="J42" s="269"/>
      <c r="K42" s="269"/>
      <c r="L42" s="307"/>
      <c r="M42" s="328"/>
      <c r="N42" s="272"/>
      <c r="O42" s="272"/>
      <c r="P42" s="345"/>
      <c r="Q42" s="329"/>
      <c r="R42" s="275"/>
      <c r="S42" s="275"/>
      <c r="T42" s="311"/>
      <c r="U42" s="461">
        <v>1</v>
      </c>
      <c r="V42" s="412">
        <v>1</v>
      </c>
      <c r="W42" s="412">
        <v>1</v>
      </c>
      <c r="X42" s="413">
        <v>1</v>
      </c>
      <c r="Y42" s="33">
        <f t="shared" si="15"/>
        <v>1</v>
      </c>
      <c r="Z42" s="33">
        <f t="shared" si="16"/>
        <v>1</v>
      </c>
      <c r="AA42" s="33">
        <f t="shared" si="17"/>
        <v>1</v>
      </c>
      <c r="AB42" s="33">
        <f t="shared" si="18"/>
        <v>1</v>
      </c>
    </row>
    <row r="43" spans="3:28" ht="30" customHeight="1" x14ac:dyDescent="0.3">
      <c r="C43" s="634" t="s">
        <v>56</v>
      </c>
      <c r="D43" s="635"/>
      <c r="E43" s="136"/>
      <c r="F43" s="137"/>
      <c r="G43" s="137"/>
      <c r="H43" s="344"/>
      <c r="I43" s="327"/>
      <c r="J43" s="269"/>
      <c r="K43" s="269"/>
      <c r="L43" s="307"/>
      <c r="M43" s="328"/>
      <c r="N43" s="272"/>
      <c r="O43" s="272"/>
      <c r="P43" s="345"/>
      <c r="Q43" s="145">
        <v>1</v>
      </c>
      <c r="R43" s="146">
        <v>1</v>
      </c>
      <c r="S43" s="146">
        <v>1</v>
      </c>
      <c r="T43" s="308">
        <v>1</v>
      </c>
      <c r="U43" s="462"/>
      <c r="V43" s="414"/>
      <c r="W43" s="414"/>
      <c r="X43" s="415"/>
      <c r="Y43" s="33">
        <f t="shared" si="15"/>
        <v>1</v>
      </c>
      <c r="Z43" s="33">
        <f t="shared" si="16"/>
        <v>1</v>
      </c>
      <c r="AA43" s="33">
        <f t="shared" si="17"/>
        <v>1</v>
      </c>
      <c r="AB43" s="33">
        <f t="shared" si="18"/>
        <v>1</v>
      </c>
    </row>
    <row r="44" spans="3:28" ht="30" customHeight="1" x14ac:dyDescent="0.3">
      <c r="C44" s="634" t="s">
        <v>102</v>
      </c>
      <c r="D44" s="635"/>
      <c r="E44" s="136"/>
      <c r="F44" s="137"/>
      <c r="G44" s="137"/>
      <c r="H44" s="344"/>
      <c r="I44" s="327"/>
      <c r="J44" s="269"/>
      <c r="K44" s="269"/>
      <c r="L44" s="307"/>
      <c r="M44" s="328"/>
      <c r="N44" s="272"/>
      <c r="O44" s="272"/>
      <c r="P44" s="345"/>
      <c r="Q44" s="329"/>
      <c r="R44" s="275"/>
      <c r="S44" s="275"/>
      <c r="T44" s="311"/>
      <c r="U44" s="462"/>
      <c r="V44" s="414"/>
      <c r="W44" s="414"/>
      <c r="X44" s="415"/>
      <c r="Y44" s="33">
        <f t="shared" si="15"/>
        <v>0</v>
      </c>
      <c r="Z44" s="33">
        <f t="shared" si="16"/>
        <v>0</v>
      </c>
      <c r="AA44" s="33">
        <f t="shared" si="17"/>
        <v>0</v>
      </c>
      <c r="AB44" s="33">
        <f t="shared" si="18"/>
        <v>0</v>
      </c>
    </row>
    <row r="45" spans="3:28" ht="30" customHeight="1" x14ac:dyDescent="0.3">
      <c r="C45" s="634" t="s">
        <v>97</v>
      </c>
      <c r="D45" s="635"/>
      <c r="E45" s="136"/>
      <c r="F45" s="137"/>
      <c r="G45" s="137"/>
      <c r="H45" s="344"/>
      <c r="I45" s="327"/>
      <c r="J45" s="269"/>
      <c r="K45" s="269"/>
      <c r="L45" s="307"/>
      <c r="M45" s="328"/>
      <c r="N45" s="272"/>
      <c r="O45" s="272"/>
      <c r="P45" s="345"/>
      <c r="Q45" s="329"/>
      <c r="R45" s="275"/>
      <c r="S45" s="275"/>
      <c r="T45" s="311"/>
      <c r="U45" s="462"/>
      <c r="V45" s="414"/>
      <c r="W45" s="414"/>
      <c r="X45" s="415"/>
      <c r="Y45" s="33">
        <f t="shared" si="15"/>
        <v>0</v>
      </c>
      <c r="Z45" s="33">
        <f t="shared" si="16"/>
        <v>0</v>
      </c>
      <c r="AA45" s="33">
        <f t="shared" si="17"/>
        <v>0</v>
      </c>
      <c r="AB45" s="33">
        <f t="shared" si="18"/>
        <v>0</v>
      </c>
    </row>
    <row r="46" spans="3:28" ht="30" customHeight="1" x14ac:dyDescent="0.3">
      <c r="C46" s="634" t="s">
        <v>98</v>
      </c>
      <c r="D46" s="635"/>
      <c r="E46" s="136"/>
      <c r="F46" s="137"/>
      <c r="G46" s="137"/>
      <c r="H46" s="344"/>
      <c r="I46" s="327"/>
      <c r="J46" s="269"/>
      <c r="K46" s="269"/>
      <c r="L46" s="307"/>
      <c r="M46" s="328"/>
      <c r="N46" s="272"/>
      <c r="O46" s="272"/>
      <c r="P46" s="345"/>
      <c r="Q46" s="329"/>
      <c r="R46" s="275"/>
      <c r="S46" s="275"/>
      <c r="T46" s="311"/>
      <c r="U46" s="462"/>
      <c r="V46" s="414"/>
      <c r="W46" s="414"/>
      <c r="X46" s="415"/>
      <c r="Y46" s="33">
        <f t="shared" si="15"/>
        <v>0</v>
      </c>
      <c r="Z46" s="33">
        <f t="shared" si="16"/>
        <v>0</v>
      </c>
      <c r="AA46" s="33">
        <f t="shared" si="17"/>
        <v>0</v>
      </c>
      <c r="AB46" s="33">
        <f t="shared" si="18"/>
        <v>0</v>
      </c>
    </row>
    <row r="47" spans="3:28" ht="30" customHeight="1" x14ac:dyDescent="0.3">
      <c r="C47" s="634" t="s">
        <v>101</v>
      </c>
      <c r="D47" s="635"/>
      <c r="E47" s="136"/>
      <c r="F47" s="137"/>
      <c r="G47" s="137"/>
      <c r="H47" s="344"/>
      <c r="I47" s="327"/>
      <c r="J47" s="269"/>
      <c r="K47" s="269"/>
      <c r="L47" s="307"/>
      <c r="M47" s="328"/>
      <c r="N47" s="272"/>
      <c r="O47" s="272"/>
      <c r="P47" s="345"/>
      <c r="Q47" s="329"/>
      <c r="R47" s="275"/>
      <c r="S47" s="275"/>
      <c r="T47" s="311"/>
      <c r="U47" s="462"/>
      <c r="V47" s="414"/>
      <c r="W47" s="414"/>
      <c r="X47" s="415"/>
      <c r="Y47" s="33">
        <f t="shared" si="15"/>
        <v>0</v>
      </c>
      <c r="Z47" s="33">
        <f t="shared" si="16"/>
        <v>0</v>
      </c>
      <c r="AA47" s="33">
        <f t="shared" si="17"/>
        <v>0</v>
      </c>
      <c r="AB47" s="33">
        <f t="shared" si="18"/>
        <v>0</v>
      </c>
    </row>
    <row r="48" spans="3:28" ht="30" customHeight="1" x14ac:dyDescent="0.3">
      <c r="C48" s="634" t="s">
        <v>99</v>
      </c>
      <c r="D48" s="635"/>
      <c r="E48" s="136"/>
      <c r="F48" s="137"/>
      <c r="G48" s="137"/>
      <c r="H48" s="344"/>
      <c r="I48" s="327"/>
      <c r="J48" s="269"/>
      <c r="K48" s="269"/>
      <c r="L48" s="307"/>
      <c r="M48" s="328"/>
      <c r="N48" s="272"/>
      <c r="O48" s="272"/>
      <c r="P48" s="345"/>
      <c r="Q48" s="329"/>
      <c r="R48" s="275"/>
      <c r="S48" s="275"/>
      <c r="T48" s="311"/>
      <c r="U48" s="462"/>
      <c r="V48" s="414"/>
      <c r="W48" s="414"/>
      <c r="X48" s="415"/>
      <c r="Y48" s="33">
        <f t="shared" si="15"/>
        <v>0</v>
      </c>
      <c r="Z48" s="33">
        <f t="shared" si="16"/>
        <v>0</v>
      </c>
      <c r="AA48" s="33">
        <f t="shared" si="17"/>
        <v>0</v>
      </c>
      <c r="AB48" s="33">
        <f t="shared" si="18"/>
        <v>0</v>
      </c>
    </row>
    <row r="49" spans="3:28" ht="30" customHeight="1" x14ac:dyDescent="0.3">
      <c r="C49" s="634" t="s">
        <v>82</v>
      </c>
      <c r="D49" s="635"/>
      <c r="E49" s="136"/>
      <c r="F49" s="137"/>
      <c r="G49" s="137"/>
      <c r="H49" s="344"/>
      <c r="I49" s="327"/>
      <c r="J49" s="269"/>
      <c r="K49" s="269"/>
      <c r="L49" s="307"/>
      <c r="M49" s="328"/>
      <c r="N49" s="272"/>
      <c r="O49" s="272"/>
      <c r="P49" s="345"/>
      <c r="Q49" s="329"/>
      <c r="R49" s="275"/>
      <c r="S49" s="275"/>
      <c r="T49" s="311"/>
      <c r="U49" s="462"/>
      <c r="V49" s="414"/>
      <c r="W49" s="414"/>
      <c r="X49" s="415"/>
      <c r="Y49" s="33">
        <f t="shared" si="15"/>
        <v>0</v>
      </c>
      <c r="Z49" s="33">
        <f t="shared" si="16"/>
        <v>0</v>
      </c>
      <c r="AA49" s="33">
        <f t="shared" si="17"/>
        <v>0</v>
      </c>
      <c r="AB49" s="33">
        <f t="shared" si="18"/>
        <v>0</v>
      </c>
    </row>
    <row r="50" spans="3:28" ht="30" customHeight="1" x14ac:dyDescent="0.3">
      <c r="C50" s="634" t="s">
        <v>100</v>
      </c>
      <c r="D50" s="635"/>
      <c r="E50" s="136"/>
      <c r="F50" s="137"/>
      <c r="G50" s="137"/>
      <c r="H50" s="344"/>
      <c r="I50" s="327"/>
      <c r="J50" s="269"/>
      <c r="K50" s="269"/>
      <c r="L50" s="307"/>
      <c r="M50" s="328"/>
      <c r="N50" s="272"/>
      <c r="O50" s="272"/>
      <c r="P50" s="345"/>
      <c r="Q50" s="329"/>
      <c r="R50" s="275"/>
      <c r="S50" s="275"/>
      <c r="T50" s="311"/>
      <c r="U50" s="462"/>
      <c r="V50" s="414"/>
      <c r="W50" s="414"/>
      <c r="X50" s="415"/>
      <c r="Y50" s="33">
        <f t="shared" si="15"/>
        <v>0</v>
      </c>
      <c r="Z50" s="33">
        <f t="shared" si="16"/>
        <v>0</v>
      </c>
      <c r="AA50" s="33">
        <f t="shared" si="17"/>
        <v>0</v>
      </c>
      <c r="AB50" s="33">
        <f t="shared" si="18"/>
        <v>0</v>
      </c>
    </row>
    <row r="51" spans="3:28" ht="30" customHeight="1" x14ac:dyDescent="0.3">
      <c r="C51" s="634" t="s">
        <v>57</v>
      </c>
      <c r="D51" s="635"/>
      <c r="E51" s="136"/>
      <c r="F51" s="137"/>
      <c r="G51" s="137"/>
      <c r="H51" s="344"/>
      <c r="I51" s="327"/>
      <c r="J51" s="269"/>
      <c r="K51" s="269"/>
      <c r="L51" s="307"/>
      <c r="M51" s="328"/>
      <c r="N51" s="272"/>
      <c r="O51" s="272"/>
      <c r="P51" s="345"/>
      <c r="Q51" s="329"/>
      <c r="R51" s="275"/>
      <c r="S51" s="275"/>
      <c r="T51" s="311"/>
      <c r="U51" s="462">
        <v>1</v>
      </c>
      <c r="V51" s="414">
        <v>1</v>
      </c>
      <c r="W51" s="414">
        <v>1</v>
      </c>
      <c r="X51" s="415">
        <v>1</v>
      </c>
      <c r="Y51" s="33">
        <f t="shared" si="15"/>
        <v>1</v>
      </c>
      <c r="Z51" s="33">
        <f t="shared" si="16"/>
        <v>1</v>
      </c>
      <c r="AA51" s="33">
        <f t="shared" si="17"/>
        <v>1</v>
      </c>
      <c r="AB51" s="33">
        <f t="shared" si="18"/>
        <v>1</v>
      </c>
    </row>
    <row r="52" spans="3:28" ht="30" customHeight="1" x14ac:dyDescent="0.3">
      <c r="C52" s="634" t="s">
        <v>58</v>
      </c>
      <c r="D52" s="635"/>
      <c r="E52" s="136"/>
      <c r="F52" s="137"/>
      <c r="G52" s="137"/>
      <c r="H52" s="344"/>
      <c r="I52" s="327"/>
      <c r="J52" s="269"/>
      <c r="K52" s="269"/>
      <c r="L52" s="307"/>
      <c r="M52" s="328"/>
      <c r="N52" s="272"/>
      <c r="O52" s="272"/>
      <c r="P52" s="345"/>
      <c r="Q52" s="329"/>
      <c r="R52" s="275"/>
      <c r="S52" s="275"/>
      <c r="T52" s="311"/>
      <c r="U52" s="461">
        <v>0.5</v>
      </c>
      <c r="V52" s="412">
        <v>0.5</v>
      </c>
      <c r="W52" s="412">
        <v>0.5</v>
      </c>
      <c r="X52" s="413">
        <v>0.5</v>
      </c>
      <c r="Y52" s="33">
        <f t="shared" si="15"/>
        <v>0.5</v>
      </c>
      <c r="Z52" s="33">
        <f t="shared" si="16"/>
        <v>0.5</v>
      </c>
      <c r="AA52" s="33">
        <f t="shared" si="17"/>
        <v>0.5</v>
      </c>
      <c r="AB52" s="33">
        <f t="shared" si="18"/>
        <v>0.5</v>
      </c>
    </row>
    <row r="53" spans="3:28" ht="30" customHeight="1" thickBot="1" x14ac:dyDescent="0.35">
      <c r="C53" s="639" t="s">
        <v>59</v>
      </c>
      <c r="D53" s="640"/>
      <c r="E53" s="120"/>
      <c r="F53" s="121"/>
      <c r="G53" s="121"/>
      <c r="H53" s="122"/>
      <c r="I53" s="123"/>
      <c r="J53" s="124"/>
      <c r="K53" s="124"/>
      <c r="L53" s="125"/>
      <c r="M53" s="126"/>
      <c r="N53" s="127"/>
      <c r="O53" s="127"/>
      <c r="P53" s="128"/>
      <c r="Q53" s="129"/>
      <c r="R53" s="130"/>
      <c r="S53" s="130"/>
      <c r="T53" s="131"/>
      <c r="U53" s="461">
        <v>0.5</v>
      </c>
      <c r="V53" s="412">
        <v>0.5</v>
      </c>
      <c r="W53" s="412">
        <v>0.5</v>
      </c>
      <c r="X53" s="413">
        <v>0.5</v>
      </c>
      <c r="Y53" s="33">
        <f t="shared" si="15"/>
        <v>0.5</v>
      </c>
      <c r="Z53" s="33">
        <f t="shared" si="16"/>
        <v>0.5</v>
      </c>
      <c r="AA53" s="33">
        <f t="shared" si="17"/>
        <v>0.5</v>
      </c>
      <c r="AB53" s="33">
        <f t="shared" si="18"/>
        <v>0.5</v>
      </c>
    </row>
    <row r="54" spans="3:28" ht="30" customHeight="1" x14ac:dyDescent="0.3">
      <c r="C54" s="618" t="s">
        <v>54</v>
      </c>
      <c r="D54" s="619"/>
      <c r="E54" s="88">
        <f t="shared" ref="E54:X54" si="19">SUM(E28:E53)</f>
        <v>29</v>
      </c>
      <c r="F54" s="89">
        <f t="shared" si="19"/>
        <v>29</v>
      </c>
      <c r="G54" s="89">
        <f t="shared" si="19"/>
        <v>29</v>
      </c>
      <c r="H54" s="90">
        <f t="shared" si="19"/>
        <v>29</v>
      </c>
      <c r="I54" s="91">
        <f t="shared" si="19"/>
        <v>30</v>
      </c>
      <c r="J54" s="92">
        <f t="shared" si="19"/>
        <v>30</v>
      </c>
      <c r="K54" s="92">
        <f t="shared" si="19"/>
        <v>30</v>
      </c>
      <c r="L54" s="93">
        <f t="shared" si="19"/>
        <v>30</v>
      </c>
      <c r="M54" s="94">
        <f t="shared" si="19"/>
        <v>32</v>
      </c>
      <c r="N54" s="95">
        <f t="shared" si="19"/>
        <v>32</v>
      </c>
      <c r="O54" s="95">
        <f t="shared" si="19"/>
        <v>32</v>
      </c>
      <c r="P54" s="96">
        <f t="shared" si="19"/>
        <v>32</v>
      </c>
      <c r="Q54" s="97">
        <f t="shared" si="19"/>
        <v>32</v>
      </c>
      <c r="R54" s="98">
        <f t="shared" si="19"/>
        <v>32</v>
      </c>
      <c r="S54" s="98">
        <f t="shared" si="19"/>
        <v>32</v>
      </c>
      <c r="T54" s="99">
        <f t="shared" si="19"/>
        <v>32</v>
      </c>
      <c r="U54" s="471">
        <f t="shared" si="19"/>
        <v>36</v>
      </c>
      <c r="V54" s="452">
        <f t="shared" si="19"/>
        <v>36</v>
      </c>
      <c r="W54" s="452">
        <f t="shared" si="19"/>
        <v>36</v>
      </c>
      <c r="X54" s="472">
        <f t="shared" si="19"/>
        <v>36</v>
      </c>
      <c r="Y54" s="103">
        <f t="shared" ref="Y54:AB55" si="20">E54+I54+M54+Q54+U54</f>
        <v>159</v>
      </c>
      <c r="Z54" s="103">
        <f t="shared" si="20"/>
        <v>159</v>
      </c>
      <c r="AA54" s="103">
        <f t="shared" si="20"/>
        <v>159</v>
      </c>
      <c r="AB54" s="103">
        <f t="shared" si="20"/>
        <v>159</v>
      </c>
    </row>
    <row r="55" spans="3:28" ht="30" customHeight="1" thickBot="1" x14ac:dyDescent="0.35">
      <c r="C55" s="588" t="s">
        <v>61</v>
      </c>
      <c r="D55" s="589"/>
      <c r="E55" s="22">
        <v>29</v>
      </c>
      <c r="F55" s="12">
        <v>29</v>
      </c>
      <c r="G55" s="12">
        <v>29</v>
      </c>
      <c r="H55" s="23">
        <v>29</v>
      </c>
      <c r="I55" s="19">
        <v>30</v>
      </c>
      <c r="J55" s="13">
        <v>30</v>
      </c>
      <c r="K55" s="13">
        <v>30</v>
      </c>
      <c r="L55" s="25">
        <v>30</v>
      </c>
      <c r="M55" s="30">
        <v>32</v>
      </c>
      <c r="N55" s="14">
        <v>32</v>
      </c>
      <c r="O55" s="14">
        <v>32</v>
      </c>
      <c r="P55" s="31">
        <v>32</v>
      </c>
      <c r="Q55" s="27">
        <v>33</v>
      </c>
      <c r="R55" s="15">
        <v>33</v>
      </c>
      <c r="S55" s="15">
        <v>33</v>
      </c>
      <c r="T55" s="52">
        <v>33</v>
      </c>
      <c r="U55" s="473">
        <v>36</v>
      </c>
      <c r="V55" s="455">
        <v>36</v>
      </c>
      <c r="W55" s="455">
        <v>36</v>
      </c>
      <c r="X55" s="474">
        <v>36</v>
      </c>
      <c r="Y55" s="34">
        <f t="shared" si="20"/>
        <v>160</v>
      </c>
      <c r="Z55" s="34">
        <f t="shared" si="20"/>
        <v>160</v>
      </c>
      <c r="AA55" s="34">
        <f t="shared" si="20"/>
        <v>160</v>
      </c>
      <c r="AB55" s="34">
        <f t="shared" si="20"/>
        <v>160</v>
      </c>
    </row>
    <row r="56" spans="3:28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75"/>
      <c r="V56" s="475"/>
      <c r="W56" s="475"/>
      <c r="X56" s="475"/>
      <c r="Y56" s="3"/>
    </row>
    <row r="58" spans="3:28" ht="15" thickBot="1" x14ac:dyDescent="0.35"/>
    <row r="59" spans="3:28" ht="15.75" customHeight="1" x14ac:dyDescent="0.3">
      <c r="C59" s="584" t="s">
        <v>0</v>
      </c>
      <c r="D59" s="586" t="s">
        <v>1</v>
      </c>
      <c r="E59" s="584" t="str">
        <f>E2</f>
        <v>Учебный план 9 классов, реализующих ФГОС ООО в 2022-2023 учебном году</v>
      </c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76"/>
    </row>
    <row r="60" spans="3:28" ht="16.2" thickBot="1" x14ac:dyDescent="0.35">
      <c r="C60" s="611"/>
      <c r="D60" s="612"/>
      <c r="E60" s="622" t="s">
        <v>2</v>
      </c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4"/>
    </row>
    <row r="61" spans="3:28" ht="15.75" customHeight="1" x14ac:dyDescent="0.3">
      <c r="C61" s="611"/>
      <c r="D61" s="612"/>
      <c r="E61" s="584" t="s">
        <v>75</v>
      </c>
      <c r="F61" s="585"/>
      <c r="G61" s="585"/>
      <c r="H61" s="576"/>
      <c r="I61" s="587" t="s">
        <v>70</v>
      </c>
      <c r="J61" s="585"/>
      <c r="K61" s="585"/>
      <c r="L61" s="586"/>
      <c r="M61" s="584" t="s">
        <v>3</v>
      </c>
      <c r="N61" s="585"/>
      <c r="O61" s="585"/>
      <c r="P61" s="576"/>
      <c r="Q61" s="587" t="s">
        <v>62</v>
      </c>
      <c r="R61" s="585"/>
      <c r="S61" s="585"/>
      <c r="T61" s="586"/>
      <c r="U61" s="636" t="s">
        <v>4</v>
      </c>
      <c r="V61" s="637"/>
      <c r="W61" s="637"/>
      <c r="X61" s="638"/>
      <c r="Y61" s="584" t="s">
        <v>67</v>
      </c>
      <c r="Z61" s="585"/>
      <c r="AA61" s="585"/>
      <c r="AB61" s="576"/>
    </row>
    <row r="62" spans="3:28" ht="34.5" customHeight="1" x14ac:dyDescent="0.3">
      <c r="C62" s="611"/>
      <c r="D62" s="612"/>
      <c r="E62" s="20" t="s">
        <v>5</v>
      </c>
      <c r="F62" s="5" t="s">
        <v>6</v>
      </c>
      <c r="G62" s="5" t="s">
        <v>7</v>
      </c>
      <c r="H62" s="195" t="s">
        <v>8</v>
      </c>
      <c r="I62" s="40" t="s">
        <v>9</v>
      </c>
      <c r="J62" s="6" t="s">
        <v>10</v>
      </c>
      <c r="K62" s="6" t="s">
        <v>11</v>
      </c>
      <c r="L62" s="41" t="s">
        <v>12</v>
      </c>
      <c r="M62" s="39" t="s">
        <v>14</v>
      </c>
      <c r="N62" s="7" t="s">
        <v>15</v>
      </c>
      <c r="O62" s="7" t="s">
        <v>16</v>
      </c>
      <c r="P62" s="211" t="s">
        <v>17</v>
      </c>
      <c r="Q62" s="45" t="s">
        <v>18</v>
      </c>
      <c r="R62" s="8" t="s">
        <v>19</v>
      </c>
      <c r="S62" s="8" t="s">
        <v>20</v>
      </c>
      <c r="T62" s="46" t="s">
        <v>21</v>
      </c>
      <c r="U62" s="419" t="s">
        <v>22</v>
      </c>
      <c r="V62" s="410" t="s">
        <v>23</v>
      </c>
      <c r="W62" s="410" t="s">
        <v>24</v>
      </c>
      <c r="X62" s="420" t="s">
        <v>40</v>
      </c>
      <c r="Y62" s="53" t="s">
        <v>87</v>
      </c>
      <c r="Z62" s="54" t="s">
        <v>88</v>
      </c>
      <c r="AA62" s="54" t="s">
        <v>89</v>
      </c>
      <c r="AB62" s="55" t="s">
        <v>90</v>
      </c>
    </row>
    <row r="63" spans="3:28" ht="31.8" thickBot="1" x14ac:dyDescent="0.35">
      <c r="C63" s="611"/>
      <c r="D63" s="1" t="s">
        <v>68</v>
      </c>
      <c r="E63" s="295">
        <v>35</v>
      </c>
      <c r="F63" s="296">
        <v>35</v>
      </c>
      <c r="G63" s="296">
        <v>35</v>
      </c>
      <c r="H63" s="297">
        <v>35</v>
      </c>
      <c r="I63" s="295">
        <v>35</v>
      </c>
      <c r="J63" s="296">
        <v>35</v>
      </c>
      <c r="K63" s="296">
        <v>35</v>
      </c>
      <c r="L63" s="298">
        <v>35</v>
      </c>
      <c r="M63" s="299">
        <v>35</v>
      </c>
      <c r="N63" s="296">
        <v>35</v>
      </c>
      <c r="O63" s="296">
        <v>35</v>
      </c>
      <c r="P63" s="297">
        <v>35</v>
      </c>
      <c r="Q63" s="295">
        <v>36</v>
      </c>
      <c r="R63" s="296">
        <v>36</v>
      </c>
      <c r="S63" s="296">
        <v>36</v>
      </c>
      <c r="T63" s="298">
        <v>36</v>
      </c>
      <c r="U63" s="421">
        <v>34</v>
      </c>
      <c r="V63" s="422">
        <v>34</v>
      </c>
      <c r="W63" s="422">
        <v>34</v>
      </c>
      <c r="X63" s="423">
        <v>34</v>
      </c>
      <c r="Y63" s="234"/>
      <c r="Z63" s="193"/>
      <c r="AA63" s="193"/>
      <c r="AB63" s="194"/>
    </row>
    <row r="64" spans="3:28" ht="30" customHeight="1" x14ac:dyDescent="0.3">
      <c r="C64" s="575" t="s">
        <v>25</v>
      </c>
      <c r="D64" s="17" t="s">
        <v>26</v>
      </c>
      <c r="E64" s="186">
        <f t="shared" ref="E64:X64" si="21">E6*E$63</f>
        <v>175</v>
      </c>
      <c r="F64" s="187">
        <f t="shared" si="21"/>
        <v>175</v>
      </c>
      <c r="G64" s="187">
        <f t="shared" si="21"/>
        <v>175</v>
      </c>
      <c r="H64" s="196">
        <f t="shared" si="21"/>
        <v>175</v>
      </c>
      <c r="I64" s="203">
        <f t="shared" si="21"/>
        <v>192.5</v>
      </c>
      <c r="J64" s="188">
        <f t="shared" si="21"/>
        <v>192.5</v>
      </c>
      <c r="K64" s="188">
        <f t="shared" si="21"/>
        <v>192.5</v>
      </c>
      <c r="L64" s="204">
        <f t="shared" si="21"/>
        <v>192.5</v>
      </c>
      <c r="M64" s="199">
        <f t="shared" si="21"/>
        <v>140</v>
      </c>
      <c r="N64" s="189">
        <f t="shared" si="21"/>
        <v>175</v>
      </c>
      <c r="O64" s="189">
        <f t="shared" si="21"/>
        <v>175</v>
      </c>
      <c r="P64" s="212">
        <f t="shared" si="21"/>
        <v>175</v>
      </c>
      <c r="Q64" s="220">
        <f t="shared" si="21"/>
        <v>108</v>
      </c>
      <c r="R64" s="190">
        <f t="shared" si="21"/>
        <v>108</v>
      </c>
      <c r="S64" s="190">
        <f t="shared" si="21"/>
        <v>108</v>
      </c>
      <c r="T64" s="221">
        <f t="shared" si="21"/>
        <v>108</v>
      </c>
      <c r="U64" s="424">
        <f t="shared" si="21"/>
        <v>102</v>
      </c>
      <c r="V64" s="425">
        <f t="shared" si="21"/>
        <v>102</v>
      </c>
      <c r="W64" s="425">
        <f t="shared" si="21"/>
        <v>102</v>
      </c>
      <c r="X64" s="426">
        <f t="shared" si="21"/>
        <v>102</v>
      </c>
      <c r="Y64" s="235">
        <f t="shared" ref="Y64:Y88" si="22">E64+I64+M64+Q64+U64</f>
        <v>717.5</v>
      </c>
      <c r="Z64" s="4">
        <f t="shared" ref="Z64:AB79" si="23">F64+J64+N64+R64+V64</f>
        <v>752.5</v>
      </c>
      <c r="AA64" s="4">
        <f t="shared" si="23"/>
        <v>752.5</v>
      </c>
      <c r="AB64" s="192">
        <f t="shared" si="23"/>
        <v>752.5</v>
      </c>
    </row>
    <row r="65" spans="3:28" ht="30" customHeight="1" x14ac:dyDescent="0.3">
      <c r="C65" s="575"/>
      <c r="D65" s="17" t="s">
        <v>27</v>
      </c>
      <c r="E65" s="56">
        <f t="shared" ref="E65:X65" si="24">E7*E$63</f>
        <v>105</v>
      </c>
      <c r="F65" s="57">
        <f t="shared" si="24"/>
        <v>105</v>
      </c>
      <c r="G65" s="57">
        <f t="shared" si="24"/>
        <v>105</v>
      </c>
      <c r="H65" s="197">
        <f t="shared" si="24"/>
        <v>105</v>
      </c>
      <c r="I65" s="205">
        <f t="shared" si="24"/>
        <v>105</v>
      </c>
      <c r="J65" s="60">
        <f t="shared" si="24"/>
        <v>105</v>
      </c>
      <c r="K65" s="60">
        <f t="shared" si="24"/>
        <v>105</v>
      </c>
      <c r="L65" s="206">
        <f t="shared" si="24"/>
        <v>105</v>
      </c>
      <c r="M65" s="200">
        <f t="shared" si="24"/>
        <v>70</v>
      </c>
      <c r="N65" s="63">
        <f t="shared" si="24"/>
        <v>70</v>
      </c>
      <c r="O65" s="63">
        <f t="shared" si="24"/>
        <v>70</v>
      </c>
      <c r="P65" s="213">
        <f t="shared" si="24"/>
        <v>70</v>
      </c>
      <c r="Q65" s="222">
        <f t="shared" si="24"/>
        <v>72</v>
      </c>
      <c r="R65" s="72">
        <f t="shared" si="24"/>
        <v>72</v>
      </c>
      <c r="S65" s="72">
        <f t="shared" si="24"/>
        <v>72</v>
      </c>
      <c r="T65" s="223">
        <f t="shared" si="24"/>
        <v>72</v>
      </c>
      <c r="U65" s="427">
        <f t="shared" si="24"/>
        <v>102</v>
      </c>
      <c r="V65" s="412">
        <f t="shared" si="24"/>
        <v>102</v>
      </c>
      <c r="W65" s="412">
        <f t="shared" si="24"/>
        <v>102</v>
      </c>
      <c r="X65" s="428">
        <f t="shared" si="24"/>
        <v>102</v>
      </c>
      <c r="Y65" s="236">
        <f t="shared" si="22"/>
        <v>454</v>
      </c>
      <c r="Z65" s="10">
        <f t="shared" si="23"/>
        <v>454</v>
      </c>
      <c r="AA65" s="10">
        <f t="shared" si="23"/>
        <v>454</v>
      </c>
      <c r="AB65" s="11">
        <f t="shared" si="23"/>
        <v>454</v>
      </c>
    </row>
    <row r="66" spans="3:28" ht="30" customHeight="1" x14ac:dyDescent="0.3">
      <c r="C66" s="575" t="s">
        <v>28</v>
      </c>
      <c r="D66" s="17" t="s">
        <v>29</v>
      </c>
      <c r="E66" s="56">
        <f t="shared" ref="E66:X66" si="25">E8*E$63</f>
        <v>0</v>
      </c>
      <c r="F66" s="57">
        <f t="shared" si="25"/>
        <v>0</v>
      </c>
      <c r="G66" s="57">
        <f t="shared" si="25"/>
        <v>0</v>
      </c>
      <c r="H66" s="197">
        <f t="shared" si="25"/>
        <v>0</v>
      </c>
      <c r="I66" s="205">
        <f t="shared" si="25"/>
        <v>35</v>
      </c>
      <c r="J66" s="60">
        <f t="shared" si="25"/>
        <v>35</v>
      </c>
      <c r="K66" s="60">
        <f t="shared" si="25"/>
        <v>35</v>
      </c>
      <c r="L66" s="206">
        <f t="shared" si="25"/>
        <v>35</v>
      </c>
      <c r="M66" s="200">
        <f t="shared" si="25"/>
        <v>17.5</v>
      </c>
      <c r="N66" s="63">
        <f t="shared" si="25"/>
        <v>17.5</v>
      </c>
      <c r="O66" s="63">
        <f t="shared" si="25"/>
        <v>17.5</v>
      </c>
      <c r="P66" s="213">
        <f t="shared" si="25"/>
        <v>17.5</v>
      </c>
      <c r="Q66" s="222">
        <f t="shared" si="25"/>
        <v>18</v>
      </c>
      <c r="R66" s="72">
        <f t="shared" si="25"/>
        <v>18</v>
      </c>
      <c r="S66" s="72">
        <f t="shared" si="25"/>
        <v>18</v>
      </c>
      <c r="T66" s="223">
        <f t="shared" si="25"/>
        <v>18</v>
      </c>
      <c r="U66" s="427">
        <f t="shared" si="25"/>
        <v>17</v>
      </c>
      <c r="V66" s="412">
        <f t="shared" si="25"/>
        <v>17</v>
      </c>
      <c r="W66" s="412">
        <f t="shared" si="25"/>
        <v>17</v>
      </c>
      <c r="X66" s="428">
        <f t="shared" si="25"/>
        <v>17</v>
      </c>
      <c r="Y66" s="236">
        <f t="shared" si="22"/>
        <v>87.5</v>
      </c>
      <c r="Z66" s="10">
        <f t="shared" si="23"/>
        <v>87.5</v>
      </c>
      <c r="AA66" s="10">
        <f t="shared" si="23"/>
        <v>87.5</v>
      </c>
      <c r="AB66" s="11">
        <f t="shared" si="23"/>
        <v>87.5</v>
      </c>
    </row>
    <row r="67" spans="3:28" ht="30" customHeight="1" x14ac:dyDescent="0.3">
      <c r="C67" s="575"/>
      <c r="D67" s="17" t="s">
        <v>30</v>
      </c>
      <c r="E67" s="56">
        <f t="shared" ref="E67:X67" si="26">E9*E$63</f>
        <v>0</v>
      </c>
      <c r="F67" s="57">
        <f t="shared" si="26"/>
        <v>0</v>
      </c>
      <c r="G67" s="57">
        <f t="shared" si="26"/>
        <v>0</v>
      </c>
      <c r="H67" s="197">
        <f t="shared" si="26"/>
        <v>0</v>
      </c>
      <c r="I67" s="205">
        <f t="shared" si="26"/>
        <v>17.5</v>
      </c>
      <c r="J67" s="60">
        <f t="shared" si="26"/>
        <v>17.5</v>
      </c>
      <c r="K67" s="60">
        <f t="shared" si="26"/>
        <v>17.5</v>
      </c>
      <c r="L67" s="206">
        <f t="shared" si="26"/>
        <v>17.5</v>
      </c>
      <c r="M67" s="200">
        <f t="shared" si="26"/>
        <v>17.5</v>
      </c>
      <c r="N67" s="63">
        <f t="shared" si="26"/>
        <v>17.5</v>
      </c>
      <c r="O67" s="63">
        <f t="shared" si="26"/>
        <v>17.5</v>
      </c>
      <c r="P67" s="213">
        <f t="shared" si="26"/>
        <v>17.5</v>
      </c>
      <c r="Q67" s="222">
        <f t="shared" si="26"/>
        <v>18</v>
      </c>
      <c r="R67" s="72">
        <f t="shared" si="26"/>
        <v>18</v>
      </c>
      <c r="S67" s="72">
        <f t="shared" si="26"/>
        <v>18</v>
      </c>
      <c r="T67" s="224">
        <f t="shared" si="26"/>
        <v>18</v>
      </c>
      <c r="U67" s="427">
        <f t="shared" si="26"/>
        <v>17</v>
      </c>
      <c r="V67" s="412">
        <f t="shared" si="26"/>
        <v>17</v>
      </c>
      <c r="W67" s="412">
        <f t="shared" si="26"/>
        <v>17</v>
      </c>
      <c r="X67" s="428">
        <f t="shared" si="26"/>
        <v>17</v>
      </c>
      <c r="Y67" s="236">
        <f t="shared" si="22"/>
        <v>70</v>
      </c>
      <c r="Z67" s="10">
        <f t="shared" si="23"/>
        <v>70</v>
      </c>
      <c r="AA67" s="10">
        <f t="shared" si="23"/>
        <v>70</v>
      </c>
      <c r="AB67" s="11">
        <f t="shared" si="23"/>
        <v>70</v>
      </c>
    </row>
    <row r="68" spans="3:28" ht="30" customHeight="1" x14ac:dyDescent="0.3">
      <c r="C68" s="575" t="s">
        <v>31</v>
      </c>
      <c r="D68" s="17" t="s">
        <v>31</v>
      </c>
      <c r="E68" s="56">
        <f t="shared" ref="E68:X68" si="27">E10*E$63</f>
        <v>105</v>
      </c>
      <c r="F68" s="57">
        <f t="shared" si="27"/>
        <v>105</v>
      </c>
      <c r="G68" s="57">
        <f t="shared" si="27"/>
        <v>105</v>
      </c>
      <c r="H68" s="197">
        <f t="shared" si="27"/>
        <v>105</v>
      </c>
      <c r="I68" s="205">
        <f t="shared" si="27"/>
        <v>105</v>
      </c>
      <c r="J68" s="60">
        <f t="shared" si="27"/>
        <v>105</v>
      </c>
      <c r="K68" s="60">
        <f t="shared" si="27"/>
        <v>105</v>
      </c>
      <c r="L68" s="206">
        <f t="shared" si="27"/>
        <v>105</v>
      </c>
      <c r="M68" s="200">
        <f t="shared" si="27"/>
        <v>105</v>
      </c>
      <c r="N68" s="63">
        <f t="shared" si="27"/>
        <v>105</v>
      </c>
      <c r="O68" s="63">
        <f t="shared" si="27"/>
        <v>105</v>
      </c>
      <c r="P68" s="213">
        <f t="shared" si="27"/>
        <v>105</v>
      </c>
      <c r="Q68" s="222">
        <f t="shared" si="27"/>
        <v>72</v>
      </c>
      <c r="R68" s="72">
        <f t="shared" si="27"/>
        <v>72</v>
      </c>
      <c r="S68" s="72">
        <f t="shared" si="27"/>
        <v>72</v>
      </c>
      <c r="T68" s="223">
        <f t="shared" si="27"/>
        <v>72</v>
      </c>
      <c r="U68" s="427">
        <f t="shared" si="27"/>
        <v>68</v>
      </c>
      <c r="V68" s="412">
        <f t="shared" si="27"/>
        <v>68</v>
      </c>
      <c r="W68" s="412">
        <f t="shared" si="27"/>
        <v>68</v>
      </c>
      <c r="X68" s="428">
        <f t="shared" si="27"/>
        <v>68</v>
      </c>
      <c r="Y68" s="236">
        <f t="shared" si="22"/>
        <v>455</v>
      </c>
      <c r="Z68" s="10">
        <f t="shared" si="23"/>
        <v>455</v>
      </c>
      <c r="AA68" s="10">
        <f t="shared" si="23"/>
        <v>455</v>
      </c>
      <c r="AB68" s="11">
        <f t="shared" si="23"/>
        <v>455</v>
      </c>
    </row>
    <row r="69" spans="3:28" ht="30" customHeight="1" x14ac:dyDescent="0.3">
      <c r="C69" s="575"/>
      <c r="D69" s="17" t="s">
        <v>32</v>
      </c>
      <c r="E69" s="56">
        <f t="shared" ref="E69:X69" si="28">E11*E$63</f>
        <v>0</v>
      </c>
      <c r="F69" s="57">
        <f t="shared" si="28"/>
        <v>0</v>
      </c>
      <c r="G69" s="57">
        <f t="shared" si="28"/>
        <v>0</v>
      </c>
      <c r="H69" s="197">
        <f t="shared" si="28"/>
        <v>0</v>
      </c>
      <c r="I69" s="205">
        <f t="shared" si="28"/>
        <v>0</v>
      </c>
      <c r="J69" s="60">
        <f t="shared" si="28"/>
        <v>0</v>
      </c>
      <c r="K69" s="60">
        <f t="shared" si="28"/>
        <v>0</v>
      </c>
      <c r="L69" s="206">
        <f t="shared" si="28"/>
        <v>0</v>
      </c>
      <c r="M69" s="200">
        <f t="shared" si="28"/>
        <v>0</v>
      </c>
      <c r="N69" s="63">
        <f t="shared" si="28"/>
        <v>0</v>
      </c>
      <c r="O69" s="63">
        <f t="shared" si="28"/>
        <v>0</v>
      </c>
      <c r="P69" s="213">
        <f t="shared" si="28"/>
        <v>0</v>
      </c>
      <c r="Q69" s="222">
        <f t="shared" si="28"/>
        <v>0</v>
      </c>
      <c r="R69" s="72">
        <f t="shared" si="28"/>
        <v>0</v>
      </c>
      <c r="S69" s="72">
        <f t="shared" si="28"/>
        <v>0</v>
      </c>
      <c r="T69" s="223">
        <f t="shared" si="28"/>
        <v>0</v>
      </c>
      <c r="U69" s="566">
        <f t="shared" si="28"/>
        <v>34</v>
      </c>
      <c r="V69" s="567">
        <f t="shared" si="28"/>
        <v>34</v>
      </c>
      <c r="W69" s="567">
        <f t="shared" si="28"/>
        <v>34</v>
      </c>
      <c r="X69" s="568">
        <f t="shared" si="28"/>
        <v>34</v>
      </c>
      <c r="Y69" s="236">
        <f t="shared" si="22"/>
        <v>34</v>
      </c>
      <c r="Z69" s="10">
        <f t="shared" si="23"/>
        <v>34</v>
      </c>
      <c r="AA69" s="10">
        <f t="shared" si="23"/>
        <v>34</v>
      </c>
      <c r="AB69" s="11">
        <f t="shared" si="23"/>
        <v>34</v>
      </c>
    </row>
    <row r="70" spans="3:28" ht="30" customHeight="1" x14ac:dyDescent="0.3">
      <c r="C70" s="575" t="s">
        <v>33</v>
      </c>
      <c r="D70" s="17" t="s">
        <v>103</v>
      </c>
      <c r="E70" s="56">
        <f t="shared" ref="E70:X70" si="29">E12*E$63</f>
        <v>70</v>
      </c>
      <c r="F70" s="57">
        <f t="shared" si="29"/>
        <v>70</v>
      </c>
      <c r="G70" s="57">
        <f t="shared" si="29"/>
        <v>70</v>
      </c>
      <c r="H70" s="197">
        <f t="shared" si="29"/>
        <v>70</v>
      </c>
      <c r="I70" s="205">
        <f t="shared" si="29"/>
        <v>70</v>
      </c>
      <c r="J70" s="60">
        <f t="shared" si="29"/>
        <v>70</v>
      </c>
      <c r="K70" s="60">
        <f t="shared" si="29"/>
        <v>70</v>
      </c>
      <c r="L70" s="206">
        <f t="shared" si="29"/>
        <v>70</v>
      </c>
      <c r="M70" s="200">
        <f t="shared" si="29"/>
        <v>70</v>
      </c>
      <c r="N70" s="63">
        <f t="shared" si="29"/>
        <v>70</v>
      </c>
      <c r="O70" s="63">
        <f t="shared" si="29"/>
        <v>70</v>
      </c>
      <c r="P70" s="213">
        <f t="shared" si="29"/>
        <v>70</v>
      </c>
      <c r="Q70" s="222">
        <f t="shared" si="29"/>
        <v>72</v>
      </c>
      <c r="R70" s="72">
        <f t="shared" si="29"/>
        <v>72</v>
      </c>
      <c r="S70" s="72">
        <f t="shared" si="29"/>
        <v>72</v>
      </c>
      <c r="T70" s="223">
        <f t="shared" si="29"/>
        <v>72</v>
      </c>
      <c r="U70" s="427">
        <f t="shared" si="29"/>
        <v>102</v>
      </c>
      <c r="V70" s="412">
        <f t="shared" si="29"/>
        <v>102</v>
      </c>
      <c r="W70" s="412">
        <f t="shared" si="29"/>
        <v>102</v>
      </c>
      <c r="X70" s="428">
        <f t="shared" si="29"/>
        <v>102</v>
      </c>
      <c r="Y70" s="236">
        <f t="shared" si="22"/>
        <v>384</v>
      </c>
      <c r="Z70" s="10">
        <f t="shared" si="23"/>
        <v>384</v>
      </c>
      <c r="AA70" s="10">
        <f t="shared" si="23"/>
        <v>384</v>
      </c>
      <c r="AB70" s="11">
        <f t="shared" si="23"/>
        <v>384</v>
      </c>
    </row>
    <row r="71" spans="3:28" ht="30" customHeight="1" x14ac:dyDescent="0.3">
      <c r="C71" s="575"/>
      <c r="D71" s="17" t="s">
        <v>34</v>
      </c>
      <c r="E71" s="56">
        <f t="shared" ref="E71:X71" si="30">E13*E$63</f>
        <v>35</v>
      </c>
      <c r="F71" s="57">
        <f t="shared" si="30"/>
        <v>35</v>
      </c>
      <c r="G71" s="57">
        <f t="shared" si="30"/>
        <v>35</v>
      </c>
      <c r="H71" s="197">
        <f t="shared" si="30"/>
        <v>35</v>
      </c>
      <c r="I71" s="205">
        <f t="shared" si="30"/>
        <v>35</v>
      </c>
      <c r="J71" s="60">
        <f t="shared" si="30"/>
        <v>35</v>
      </c>
      <c r="K71" s="60">
        <f t="shared" si="30"/>
        <v>35</v>
      </c>
      <c r="L71" s="206">
        <f t="shared" si="30"/>
        <v>35</v>
      </c>
      <c r="M71" s="200">
        <f t="shared" si="30"/>
        <v>35</v>
      </c>
      <c r="N71" s="63">
        <f t="shared" si="30"/>
        <v>35</v>
      </c>
      <c r="O71" s="63">
        <f t="shared" si="30"/>
        <v>35</v>
      </c>
      <c r="P71" s="213">
        <f t="shared" si="30"/>
        <v>35</v>
      </c>
      <c r="Q71" s="222">
        <f t="shared" si="30"/>
        <v>36</v>
      </c>
      <c r="R71" s="72">
        <f t="shared" si="30"/>
        <v>36</v>
      </c>
      <c r="S71" s="72">
        <f t="shared" si="30"/>
        <v>36</v>
      </c>
      <c r="T71" s="223">
        <f t="shared" si="30"/>
        <v>36</v>
      </c>
      <c r="U71" s="427">
        <f t="shared" si="30"/>
        <v>34</v>
      </c>
      <c r="V71" s="412">
        <f t="shared" si="30"/>
        <v>34</v>
      </c>
      <c r="W71" s="412">
        <f t="shared" si="30"/>
        <v>34</v>
      </c>
      <c r="X71" s="428">
        <f t="shared" si="30"/>
        <v>34</v>
      </c>
      <c r="Y71" s="236">
        <f t="shared" si="22"/>
        <v>175</v>
      </c>
      <c r="Z71" s="10">
        <f t="shared" si="23"/>
        <v>175</v>
      </c>
      <c r="AA71" s="10">
        <f t="shared" si="23"/>
        <v>175</v>
      </c>
      <c r="AB71" s="11">
        <f t="shared" si="23"/>
        <v>175</v>
      </c>
    </row>
    <row r="72" spans="3:28" ht="30" customHeight="1" x14ac:dyDescent="0.3">
      <c r="C72" s="575"/>
      <c r="D72" s="17" t="s">
        <v>35</v>
      </c>
      <c r="E72" s="56">
        <f t="shared" ref="E72:X72" si="31">E14*E$63</f>
        <v>35</v>
      </c>
      <c r="F72" s="57">
        <f t="shared" si="31"/>
        <v>35</v>
      </c>
      <c r="G72" s="57">
        <f t="shared" si="31"/>
        <v>35</v>
      </c>
      <c r="H72" s="197">
        <f t="shared" si="31"/>
        <v>35</v>
      </c>
      <c r="I72" s="205">
        <f t="shared" si="31"/>
        <v>35</v>
      </c>
      <c r="J72" s="60">
        <f t="shared" si="31"/>
        <v>35</v>
      </c>
      <c r="K72" s="60">
        <f t="shared" si="31"/>
        <v>35</v>
      </c>
      <c r="L72" s="206">
        <f t="shared" si="31"/>
        <v>35</v>
      </c>
      <c r="M72" s="200">
        <f t="shared" si="31"/>
        <v>70</v>
      </c>
      <c r="N72" s="63">
        <f t="shared" si="31"/>
        <v>70</v>
      </c>
      <c r="O72" s="63">
        <f t="shared" si="31"/>
        <v>70</v>
      </c>
      <c r="P72" s="213">
        <f t="shared" si="31"/>
        <v>70</v>
      </c>
      <c r="Q72" s="222">
        <f t="shared" si="31"/>
        <v>72</v>
      </c>
      <c r="R72" s="72">
        <f t="shared" si="31"/>
        <v>72</v>
      </c>
      <c r="S72" s="72">
        <f t="shared" si="31"/>
        <v>72</v>
      </c>
      <c r="T72" s="223">
        <f t="shared" si="31"/>
        <v>72</v>
      </c>
      <c r="U72" s="427">
        <f t="shared" si="31"/>
        <v>68</v>
      </c>
      <c r="V72" s="412">
        <f t="shared" si="31"/>
        <v>68</v>
      </c>
      <c r="W72" s="412">
        <f t="shared" si="31"/>
        <v>68</v>
      </c>
      <c r="X72" s="428">
        <f t="shared" si="31"/>
        <v>68</v>
      </c>
      <c r="Y72" s="236">
        <f t="shared" si="22"/>
        <v>280</v>
      </c>
      <c r="Z72" s="10">
        <f t="shared" si="23"/>
        <v>280</v>
      </c>
      <c r="AA72" s="10">
        <f t="shared" si="23"/>
        <v>280</v>
      </c>
      <c r="AB72" s="11">
        <f t="shared" si="23"/>
        <v>280</v>
      </c>
    </row>
    <row r="73" spans="3:28" ht="30" customHeight="1" x14ac:dyDescent="0.3">
      <c r="C73" s="575" t="s">
        <v>36</v>
      </c>
      <c r="D73" s="17" t="s">
        <v>37</v>
      </c>
      <c r="E73" s="56">
        <f t="shared" ref="E73:X73" si="32">E15*E$63</f>
        <v>175</v>
      </c>
      <c r="F73" s="57">
        <f t="shared" si="32"/>
        <v>175</v>
      </c>
      <c r="G73" s="57">
        <f t="shared" si="32"/>
        <v>175</v>
      </c>
      <c r="H73" s="197">
        <f t="shared" si="32"/>
        <v>175</v>
      </c>
      <c r="I73" s="205">
        <f t="shared" si="32"/>
        <v>175</v>
      </c>
      <c r="J73" s="60">
        <f t="shared" si="32"/>
        <v>175</v>
      </c>
      <c r="K73" s="60">
        <f t="shared" si="32"/>
        <v>175</v>
      </c>
      <c r="L73" s="206">
        <f t="shared" si="32"/>
        <v>175</v>
      </c>
      <c r="M73" s="200">
        <f t="shared" si="32"/>
        <v>0</v>
      </c>
      <c r="N73" s="63">
        <f t="shared" si="32"/>
        <v>0</v>
      </c>
      <c r="O73" s="63">
        <f t="shared" si="32"/>
        <v>0</v>
      </c>
      <c r="P73" s="213">
        <f t="shared" si="32"/>
        <v>0</v>
      </c>
      <c r="Q73" s="222">
        <f t="shared" si="32"/>
        <v>0</v>
      </c>
      <c r="R73" s="72">
        <f t="shared" si="32"/>
        <v>0</v>
      </c>
      <c r="S73" s="72">
        <f t="shared" si="32"/>
        <v>0</v>
      </c>
      <c r="T73" s="223">
        <f t="shared" si="32"/>
        <v>0</v>
      </c>
      <c r="U73" s="427">
        <f t="shared" si="32"/>
        <v>0</v>
      </c>
      <c r="V73" s="412">
        <f t="shared" si="32"/>
        <v>0</v>
      </c>
      <c r="W73" s="412">
        <f t="shared" si="32"/>
        <v>0</v>
      </c>
      <c r="X73" s="428">
        <f t="shared" si="32"/>
        <v>0</v>
      </c>
      <c r="Y73" s="236">
        <f t="shared" si="22"/>
        <v>350</v>
      </c>
      <c r="Z73" s="10">
        <f t="shared" si="23"/>
        <v>350</v>
      </c>
      <c r="AA73" s="10">
        <f t="shared" si="23"/>
        <v>350</v>
      </c>
      <c r="AB73" s="11">
        <f t="shared" si="23"/>
        <v>350</v>
      </c>
    </row>
    <row r="74" spans="3:28" ht="30" customHeight="1" x14ac:dyDescent="0.3">
      <c r="C74" s="575"/>
      <c r="D74" s="17" t="s">
        <v>38</v>
      </c>
      <c r="E74" s="56">
        <f t="shared" ref="E74:X74" si="33">E16*E$63</f>
        <v>0</v>
      </c>
      <c r="F74" s="57">
        <f t="shared" si="33"/>
        <v>0</v>
      </c>
      <c r="G74" s="57">
        <f t="shared" si="33"/>
        <v>0</v>
      </c>
      <c r="H74" s="197">
        <f t="shared" si="33"/>
        <v>0</v>
      </c>
      <c r="I74" s="205">
        <f t="shared" si="33"/>
        <v>0</v>
      </c>
      <c r="J74" s="60">
        <f t="shared" si="33"/>
        <v>0</v>
      </c>
      <c r="K74" s="60">
        <f t="shared" si="33"/>
        <v>0</v>
      </c>
      <c r="L74" s="206">
        <f t="shared" si="33"/>
        <v>0</v>
      </c>
      <c r="M74" s="200">
        <f t="shared" si="33"/>
        <v>105</v>
      </c>
      <c r="N74" s="63">
        <f t="shared" si="33"/>
        <v>105</v>
      </c>
      <c r="O74" s="63">
        <f t="shared" si="33"/>
        <v>105</v>
      </c>
      <c r="P74" s="213">
        <f t="shared" si="33"/>
        <v>105</v>
      </c>
      <c r="Q74" s="222">
        <f t="shared" si="33"/>
        <v>108</v>
      </c>
      <c r="R74" s="72">
        <f t="shared" si="33"/>
        <v>108</v>
      </c>
      <c r="S74" s="72">
        <f t="shared" si="33"/>
        <v>108</v>
      </c>
      <c r="T74" s="223">
        <f t="shared" si="33"/>
        <v>108</v>
      </c>
      <c r="U74" s="427">
        <f t="shared" si="33"/>
        <v>102</v>
      </c>
      <c r="V74" s="412">
        <f t="shared" si="33"/>
        <v>102</v>
      </c>
      <c r="W74" s="412">
        <f t="shared" si="33"/>
        <v>102</v>
      </c>
      <c r="X74" s="428">
        <f t="shared" si="33"/>
        <v>102</v>
      </c>
      <c r="Y74" s="236">
        <f t="shared" si="22"/>
        <v>315</v>
      </c>
      <c r="Z74" s="10">
        <f t="shared" si="23"/>
        <v>315</v>
      </c>
      <c r="AA74" s="10">
        <f t="shared" si="23"/>
        <v>315</v>
      </c>
      <c r="AB74" s="11">
        <f t="shared" si="23"/>
        <v>315</v>
      </c>
    </row>
    <row r="75" spans="3:28" ht="30" customHeight="1" x14ac:dyDescent="0.3">
      <c r="C75" s="575"/>
      <c r="D75" s="17" t="s">
        <v>39</v>
      </c>
      <c r="E75" s="56">
        <f t="shared" ref="E75:X75" si="34">E17*E$63</f>
        <v>0</v>
      </c>
      <c r="F75" s="57">
        <f t="shared" si="34"/>
        <v>0</v>
      </c>
      <c r="G75" s="57">
        <f t="shared" si="34"/>
        <v>0</v>
      </c>
      <c r="H75" s="197">
        <f t="shared" si="34"/>
        <v>0</v>
      </c>
      <c r="I75" s="205">
        <f t="shared" si="34"/>
        <v>0</v>
      </c>
      <c r="J75" s="60">
        <f t="shared" si="34"/>
        <v>0</v>
      </c>
      <c r="K75" s="60">
        <f t="shared" si="34"/>
        <v>0</v>
      </c>
      <c r="L75" s="206">
        <f t="shared" si="34"/>
        <v>0</v>
      </c>
      <c r="M75" s="200">
        <f t="shared" si="34"/>
        <v>70</v>
      </c>
      <c r="N75" s="63">
        <f t="shared" si="34"/>
        <v>70</v>
      </c>
      <c r="O75" s="63">
        <f t="shared" si="34"/>
        <v>70</v>
      </c>
      <c r="P75" s="213">
        <f t="shared" si="34"/>
        <v>70</v>
      </c>
      <c r="Q75" s="222">
        <f t="shared" si="34"/>
        <v>72</v>
      </c>
      <c r="R75" s="72">
        <f t="shared" si="34"/>
        <v>72</v>
      </c>
      <c r="S75" s="72">
        <f t="shared" si="34"/>
        <v>72</v>
      </c>
      <c r="T75" s="223">
        <f t="shared" si="34"/>
        <v>72</v>
      </c>
      <c r="U75" s="427">
        <f t="shared" si="34"/>
        <v>68</v>
      </c>
      <c r="V75" s="412">
        <f t="shared" si="34"/>
        <v>68</v>
      </c>
      <c r="W75" s="412">
        <f t="shared" si="34"/>
        <v>68</v>
      </c>
      <c r="X75" s="428">
        <f t="shared" si="34"/>
        <v>68</v>
      </c>
      <c r="Y75" s="236">
        <f t="shared" si="22"/>
        <v>210</v>
      </c>
      <c r="Z75" s="10">
        <f t="shared" si="23"/>
        <v>210</v>
      </c>
      <c r="AA75" s="10">
        <f t="shared" si="23"/>
        <v>210</v>
      </c>
      <c r="AB75" s="11">
        <f t="shared" si="23"/>
        <v>210</v>
      </c>
    </row>
    <row r="76" spans="3:28" ht="30" customHeight="1" x14ac:dyDescent="0.3">
      <c r="C76" s="575"/>
      <c r="D76" s="17" t="s">
        <v>41</v>
      </c>
      <c r="E76" s="56">
        <f t="shared" ref="E76:X76" si="35">E18*E$63</f>
        <v>0</v>
      </c>
      <c r="F76" s="57">
        <f t="shared" si="35"/>
        <v>0</v>
      </c>
      <c r="G76" s="57">
        <f t="shared" si="35"/>
        <v>0</v>
      </c>
      <c r="H76" s="197">
        <f t="shared" si="35"/>
        <v>0</v>
      </c>
      <c r="I76" s="205">
        <f t="shared" si="35"/>
        <v>0</v>
      </c>
      <c r="J76" s="60">
        <f t="shared" si="35"/>
        <v>0</v>
      </c>
      <c r="K76" s="60">
        <f t="shared" si="35"/>
        <v>0</v>
      </c>
      <c r="L76" s="206">
        <f t="shared" si="35"/>
        <v>0</v>
      </c>
      <c r="M76" s="200">
        <f t="shared" si="35"/>
        <v>70</v>
      </c>
      <c r="N76" s="63">
        <f t="shared" si="35"/>
        <v>35</v>
      </c>
      <c r="O76" s="63">
        <f t="shared" si="35"/>
        <v>35</v>
      </c>
      <c r="P76" s="213">
        <f t="shared" si="35"/>
        <v>35</v>
      </c>
      <c r="Q76" s="222">
        <f t="shared" si="35"/>
        <v>36</v>
      </c>
      <c r="R76" s="72">
        <f t="shared" si="35"/>
        <v>36</v>
      </c>
      <c r="S76" s="72">
        <f t="shared" si="35"/>
        <v>36</v>
      </c>
      <c r="T76" s="223">
        <f t="shared" si="35"/>
        <v>36</v>
      </c>
      <c r="U76" s="427">
        <f t="shared" si="35"/>
        <v>34</v>
      </c>
      <c r="V76" s="412">
        <f t="shared" si="35"/>
        <v>34</v>
      </c>
      <c r="W76" s="412">
        <f t="shared" si="35"/>
        <v>34</v>
      </c>
      <c r="X76" s="428">
        <f t="shared" si="35"/>
        <v>34</v>
      </c>
      <c r="Y76" s="236">
        <f t="shared" si="22"/>
        <v>140</v>
      </c>
      <c r="Z76" s="10">
        <f t="shared" si="23"/>
        <v>105</v>
      </c>
      <c r="AA76" s="10">
        <f t="shared" si="23"/>
        <v>105</v>
      </c>
      <c r="AB76" s="11">
        <f t="shared" si="23"/>
        <v>105</v>
      </c>
    </row>
    <row r="77" spans="3:28" ht="30" customHeight="1" x14ac:dyDescent="0.3">
      <c r="C77" s="167" t="s">
        <v>42</v>
      </c>
      <c r="D77" s="17" t="s">
        <v>42</v>
      </c>
      <c r="E77" s="56">
        <f t="shared" ref="E77:X77" si="36">E19*E$63</f>
        <v>35</v>
      </c>
      <c r="F77" s="57">
        <f t="shared" si="36"/>
        <v>35</v>
      </c>
      <c r="G77" s="57">
        <f t="shared" si="36"/>
        <v>35</v>
      </c>
      <c r="H77" s="197">
        <f t="shared" si="36"/>
        <v>35</v>
      </c>
      <c r="I77" s="205">
        <f t="shared" si="36"/>
        <v>0</v>
      </c>
      <c r="J77" s="60">
        <f t="shared" si="36"/>
        <v>0</v>
      </c>
      <c r="K77" s="60">
        <f t="shared" si="36"/>
        <v>0</v>
      </c>
      <c r="L77" s="206">
        <f t="shared" si="36"/>
        <v>0</v>
      </c>
      <c r="M77" s="200">
        <f t="shared" si="36"/>
        <v>0</v>
      </c>
      <c r="N77" s="63">
        <f t="shared" si="36"/>
        <v>0</v>
      </c>
      <c r="O77" s="63">
        <f t="shared" si="36"/>
        <v>0</v>
      </c>
      <c r="P77" s="213">
        <f t="shared" si="36"/>
        <v>0</v>
      </c>
      <c r="Q77" s="222">
        <f t="shared" si="36"/>
        <v>0</v>
      </c>
      <c r="R77" s="72">
        <f t="shared" si="36"/>
        <v>0</v>
      </c>
      <c r="S77" s="72">
        <f t="shared" si="36"/>
        <v>0</v>
      </c>
      <c r="T77" s="223">
        <f t="shared" si="36"/>
        <v>0</v>
      </c>
      <c r="U77" s="427">
        <f t="shared" si="36"/>
        <v>0</v>
      </c>
      <c r="V77" s="412">
        <f t="shared" si="36"/>
        <v>0</v>
      </c>
      <c r="W77" s="412">
        <f t="shared" si="36"/>
        <v>0</v>
      </c>
      <c r="X77" s="428">
        <f t="shared" si="36"/>
        <v>0</v>
      </c>
      <c r="Y77" s="236">
        <f t="shared" si="22"/>
        <v>35</v>
      </c>
      <c r="Z77" s="10">
        <f t="shared" si="23"/>
        <v>35</v>
      </c>
      <c r="AA77" s="10">
        <f t="shared" si="23"/>
        <v>35</v>
      </c>
      <c r="AB77" s="11">
        <f t="shared" si="23"/>
        <v>35</v>
      </c>
    </row>
    <row r="78" spans="3:28" ht="30" customHeight="1" x14ac:dyDescent="0.3">
      <c r="C78" s="575" t="s">
        <v>43</v>
      </c>
      <c r="D78" s="17" t="s">
        <v>44</v>
      </c>
      <c r="E78" s="56">
        <f t="shared" ref="E78:X78" si="37">E20*E$63</f>
        <v>0</v>
      </c>
      <c r="F78" s="57">
        <f t="shared" si="37"/>
        <v>0</v>
      </c>
      <c r="G78" s="57">
        <f t="shared" si="37"/>
        <v>0</v>
      </c>
      <c r="H78" s="197">
        <f t="shared" si="37"/>
        <v>0</v>
      </c>
      <c r="I78" s="205">
        <f t="shared" si="37"/>
        <v>0</v>
      </c>
      <c r="J78" s="60">
        <f t="shared" si="37"/>
        <v>0</v>
      </c>
      <c r="K78" s="60">
        <f t="shared" si="37"/>
        <v>0</v>
      </c>
      <c r="L78" s="206">
        <f t="shared" si="37"/>
        <v>0</v>
      </c>
      <c r="M78" s="200">
        <f t="shared" si="37"/>
        <v>70</v>
      </c>
      <c r="N78" s="63">
        <f t="shared" si="37"/>
        <v>70</v>
      </c>
      <c r="O78" s="63">
        <f t="shared" si="37"/>
        <v>70</v>
      </c>
      <c r="P78" s="213">
        <f t="shared" si="37"/>
        <v>70</v>
      </c>
      <c r="Q78" s="222">
        <f t="shared" si="37"/>
        <v>72</v>
      </c>
      <c r="R78" s="72">
        <f t="shared" si="37"/>
        <v>72</v>
      </c>
      <c r="S78" s="72">
        <f t="shared" si="37"/>
        <v>72</v>
      </c>
      <c r="T78" s="223">
        <f t="shared" si="37"/>
        <v>72</v>
      </c>
      <c r="U78" s="427">
        <f t="shared" si="37"/>
        <v>102</v>
      </c>
      <c r="V78" s="412">
        <f t="shared" si="37"/>
        <v>102</v>
      </c>
      <c r="W78" s="412">
        <f t="shared" si="37"/>
        <v>102</v>
      </c>
      <c r="X78" s="428">
        <f t="shared" si="37"/>
        <v>102</v>
      </c>
      <c r="Y78" s="236">
        <f t="shared" si="22"/>
        <v>244</v>
      </c>
      <c r="Z78" s="10">
        <f t="shared" si="23"/>
        <v>244</v>
      </c>
      <c r="AA78" s="10">
        <f t="shared" si="23"/>
        <v>244</v>
      </c>
      <c r="AB78" s="11">
        <f t="shared" si="23"/>
        <v>244</v>
      </c>
    </row>
    <row r="79" spans="3:28" ht="30" customHeight="1" x14ac:dyDescent="0.3">
      <c r="C79" s="575"/>
      <c r="D79" s="17" t="s">
        <v>45</v>
      </c>
      <c r="E79" s="56">
        <f t="shared" ref="E79:X79" si="38">E21*E$63</f>
        <v>0</v>
      </c>
      <c r="F79" s="57">
        <f t="shared" si="38"/>
        <v>0</v>
      </c>
      <c r="G79" s="57">
        <f t="shared" si="38"/>
        <v>0</v>
      </c>
      <c r="H79" s="197">
        <f t="shared" si="38"/>
        <v>0</v>
      </c>
      <c r="I79" s="205">
        <f t="shared" si="38"/>
        <v>0</v>
      </c>
      <c r="J79" s="60">
        <f t="shared" si="38"/>
        <v>0</v>
      </c>
      <c r="K79" s="60">
        <f t="shared" si="38"/>
        <v>0</v>
      </c>
      <c r="L79" s="206">
        <f t="shared" si="38"/>
        <v>0</v>
      </c>
      <c r="M79" s="200">
        <f t="shared" si="38"/>
        <v>0</v>
      </c>
      <c r="N79" s="63">
        <f t="shared" si="38"/>
        <v>0</v>
      </c>
      <c r="O79" s="63">
        <f t="shared" si="38"/>
        <v>0</v>
      </c>
      <c r="P79" s="213">
        <f t="shared" si="38"/>
        <v>0</v>
      </c>
      <c r="Q79" s="222">
        <f t="shared" si="38"/>
        <v>72</v>
      </c>
      <c r="R79" s="72">
        <f t="shared" si="38"/>
        <v>72</v>
      </c>
      <c r="S79" s="72">
        <f t="shared" si="38"/>
        <v>72</v>
      </c>
      <c r="T79" s="223">
        <f t="shared" si="38"/>
        <v>72</v>
      </c>
      <c r="U79" s="427">
        <f t="shared" si="38"/>
        <v>68</v>
      </c>
      <c r="V79" s="412">
        <f t="shared" si="38"/>
        <v>68</v>
      </c>
      <c r="W79" s="412">
        <f t="shared" si="38"/>
        <v>68</v>
      </c>
      <c r="X79" s="428">
        <f t="shared" si="38"/>
        <v>68</v>
      </c>
      <c r="Y79" s="236">
        <f t="shared" si="22"/>
        <v>140</v>
      </c>
      <c r="Z79" s="10">
        <f t="shared" si="23"/>
        <v>140</v>
      </c>
      <c r="AA79" s="10">
        <f t="shared" si="23"/>
        <v>140</v>
      </c>
      <c r="AB79" s="11">
        <f t="shared" si="23"/>
        <v>140</v>
      </c>
    </row>
    <row r="80" spans="3:28" ht="30" customHeight="1" x14ac:dyDescent="0.3">
      <c r="C80" s="575"/>
      <c r="D80" s="17" t="s">
        <v>46</v>
      </c>
      <c r="E80" s="56">
        <f t="shared" ref="E80:X80" si="39">E22*E$63</f>
        <v>35</v>
      </c>
      <c r="F80" s="57">
        <f t="shared" si="39"/>
        <v>35</v>
      </c>
      <c r="G80" s="57">
        <f t="shared" si="39"/>
        <v>35</v>
      </c>
      <c r="H80" s="197">
        <f t="shared" si="39"/>
        <v>35</v>
      </c>
      <c r="I80" s="205">
        <f t="shared" si="39"/>
        <v>35</v>
      </c>
      <c r="J80" s="60">
        <f t="shared" si="39"/>
        <v>35</v>
      </c>
      <c r="K80" s="60">
        <f t="shared" si="39"/>
        <v>35</v>
      </c>
      <c r="L80" s="206">
        <f t="shared" si="39"/>
        <v>35</v>
      </c>
      <c r="M80" s="200">
        <f t="shared" si="39"/>
        <v>70</v>
      </c>
      <c r="N80" s="63">
        <f t="shared" si="39"/>
        <v>70</v>
      </c>
      <c r="O80" s="63">
        <f t="shared" si="39"/>
        <v>70</v>
      </c>
      <c r="P80" s="213">
        <f t="shared" si="39"/>
        <v>70</v>
      </c>
      <c r="Q80" s="222">
        <f t="shared" si="39"/>
        <v>72</v>
      </c>
      <c r="R80" s="72">
        <f t="shared" si="39"/>
        <v>72</v>
      </c>
      <c r="S80" s="72">
        <f t="shared" si="39"/>
        <v>72</v>
      </c>
      <c r="T80" s="223">
        <f t="shared" si="39"/>
        <v>72</v>
      </c>
      <c r="U80" s="427">
        <f t="shared" si="39"/>
        <v>68</v>
      </c>
      <c r="V80" s="412">
        <f t="shared" si="39"/>
        <v>68</v>
      </c>
      <c r="W80" s="412">
        <f t="shared" si="39"/>
        <v>68</v>
      </c>
      <c r="X80" s="428">
        <f t="shared" si="39"/>
        <v>68</v>
      </c>
      <c r="Y80" s="236">
        <f t="shared" si="22"/>
        <v>280</v>
      </c>
      <c r="Z80" s="10">
        <f t="shared" ref="Z80:AB88" si="40">F80+J80+N80+R80+V80</f>
        <v>280</v>
      </c>
      <c r="AA80" s="10">
        <f t="shared" si="40"/>
        <v>280</v>
      </c>
      <c r="AB80" s="11">
        <f t="shared" si="40"/>
        <v>280</v>
      </c>
    </row>
    <row r="81" spans="3:28" ht="30" customHeight="1" x14ac:dyDescent="0.3">
      <c r="C81" s="575" t="s">
        <v>47</v>
      </c>
      <c r="D81" s="17" t="s">
        <v>48</v>
      </c>
      <c r="E81" s="56">
        <f t="shared" ref="E81:X81" si="41">E23*E$63</f>
        <v>35</v>
      </c>
      <c r="F81" s="57">
        <f t="shared" si="41"/>
        <v>35</v>
      </c>
      <c r="G81" s="57">
        <f t="shared" si="41"/>
        <v>35</v>
      </c>
      <c r="H81" s="197">
        <f t="shared" si="41"/>
        <v>35</v>
      </c>
      <c r="I81" s="205">
        <f t="shared" si="41"/>
        <v>35</v>
      </c>
      <c r="J81" s="60">
        <f t="shared" si="41"/>
        <v>35</v>
      </c>
      <c r="K81" s="60">
        <f t="shared" si="41"/>
        <v>35</v>
      </c>
      <c r="L81" s="206">
        <f t="shared" si="41"/>
        <v>35</v>
      </c>
      <c r="M81" s="200">
        <f t="shared" si="41"/>
        <v>35</v>
      </c>
      <c r="N81" s="63">
        <f t="shared" si="41"/>
        <v>35</v>
      </c>
      <c r="O81" s="63">
        <f t="shared" si="41"/>
        <v>35</v>
      </c>
      <c r="P81" s="213">
        <f t="shared" si="41"/>
        <v>35</v>
      </c>
      <c r="Q81" s="222">
        <f t="shared" si="41"/>
        <v>36</v>
      </c>
      <c r="R81" s="72">
        <f t="shared" si="41"/>
        <v>36</v>
      </c>
      <c r="S81" s="72">
        <f t="shared" si="41"/>
        <v>36</v>
      </c>
      <c r="T81" s="223">
        <f t="shared" si="41"/>
        <v>36</v>
      </c>
      <c r="U81" s="427">
        <f t="shared" si="41"/>
        <v>0</v>
      </c>
      <c r="V81" s="412">
        <f t="shared" si="41"/>
        <v>0</v>
      </c>
      <c r="W81" s="412">
        <f t="shared" si="41"/>
        <v>0</v>
      </c>
      <c r="X81" s="428">
        <f t="shared" si="41"/>
        <v>0</v>
      </c>
      <c r="Y81" s="236">
        <f t="shared" si="22"/>
        <v>141</v>
      </c>
      <c r="Z81" s="10">
        <f t="shared" si="40"/>
        <v>141</v>
      </c>
      <c r="AA81" s="10">
        <f t="shared" si="40"/>
        <v>141</v>
      </c>
      <c r="AB81" s="11">
        <f t="shared" si="40"/>
        <v>141</v>
      </c>
    </row>
    <row r="82" spans="3:28" ht="30" customHeight="1" x14ac:dyDescent="0.3">
      <c r="C82" s="575"/>
      <c r="D82" s="17" t="s">
        <v>49</v>
      </c>
      <c r="E82" s="56">
        <f t="shared" ref="E82:X82" si="42">E24*E$63</f>
        <v>17.5</v>
      </c>
      <c r="F82" s="57">
        <f t="shared" si="42"/>
        <v>17.5</v>
      </c>
      <c r="G82" s="57">
        <f t="shared" si="42"/>
        <v>17.5</v>
      </c>
      <c r="H82" s="197">
        <f t="shared" si="42"/>
        <v>17.5</v>
      </c>
      <c r="I82" s="205">
        <f t="shared" si="42"/>
        <v>35</v>
      </c>
      <c r="J82" s="60">
        <f t="shared" si="42"/>
        <v>35</v>
      </c>
      <c r="K82" s="60">
        <f t="shared" si="42"/>
        <v>35</v>
      </c>
      <c r="L82" s="206">
        <f t="shared" si="42"/>
        <v>35</v>
      </c>
      <c r="M82" s="200">
        <f t="shared" si="42"/>
        <v>35</v>
      </c>
      <c r="N82" s="63">
        <f t="shared" si="42"/>
        <v>35</v>
      </c>
      <c r="O82" s="63">
        <f t="shared" si="42"/>
        <v>35</v>
      </c>
      <c r="P82" s="213">
        <f t="shared" si="42"/>
        <v>35</v>
      </c>
      <c r="Q82" s="222">
        <f t="shared" si="42"/>
        <v>0</v>
      </c>
      <c r="R82" s="72">
        <f t="shared" si="42"/>
        <v>0</v>
      </c>
      <c r="S82" s="72">
        <f t="shared" si="42"/>
        <v>0</v>
      </c>
      <c r="T82" s="223">
        <f t="shared" si="42"/>
        <v>0</v>
      </c>
      <c r="U82" s="427">
        <f t="shared" si="42"/>
        <v>0</v>
      </c>
      <c r="V82" s="412">
        <f t="shared" si="42"/>
        <v>0</v>
      </c>
      <c r="W82" s="412">
        <f t="shared" si="42"/>
        <v>0</v>
      </c>
      <c r="X82" s="428">
        <f t="shared" si="42"/>
        <v>0</v>
      </c>
      <c r="Y82" s="236">
        <f t="shared" si="22"/>
        <v>87.5</v>
      </c>
      <c r="Z82" s="10">
        <f t="shared" si="40"/>
        <v>87.5</v>
      </c>
      <c r="AA82" s="10">
        <f t="shared" si="40"/>
        <v>87.5</v>
      </c>
      <c r="AB82" s="11">
        <f t="shared" si="40"/>
        <v>87.5</v>
      </c>
    </row>
    <row r="83" spans="3:28" ht="30" customHeight="1" x14ac:dyDescent="0.3">
      <c r="C83" s="167" t="s">
        <v>50</v>
      </c>
      <c r="D83" s="17" t="s">
        <v>50</v>
      </c>
      <c r="E83" s="56">
        <f t="shared" ref="E83:X83" si="43">E25*E$63</f>
        <v>70</v>
      </c>
      <c r="F83" s="57">
        <f t="shared" si="43"/>
        <v>70</v>
      </c>
      <c r="G83" s="57">
        <f t="shared" si="43"/>
        <v>70</v>
      </c>
      <c r="H83" s="197">
        <f t="shared" si="43"/>
        <v>70</v>
      </c>
      <c r="I83" s="205">
        <f t="shared" si="43"/>
        <v>70</v>
      </c>
      <c r="J83" s="60">
        <f t="shared" si="43"/>
        <v>70</v>
      </c>
      <c r="K83" s="60">
        <f t="shared" si="43"/>
        <v>70</v>
      </c>
      <c r="L83" s="206">
        <f t="shared" si="43"/>
        <v>70</v>
      </c>
      <c r="M83" s="200">
        <f t="shared" si="43"/>
        <v>35</v>
      </c>
      <c r="N83" s="63">
        <f t="shared" si="43"/>
        <v>35</v>
      </c>
      <c r="O83" s="63">
        <f t="shared" si="43"/>
        <v>35</v>
      </c>
      <c r="P83" s="213">
        <f t="shared" si="43"/>
        <v>35</v>
      </c>
      <c r="Q83" s="222">
        <f t="shared" si="43"/>
        <v>36</v>
      </c>
      <c r="R83" s="72">
        <f t="shared" si="43"/>
        <v>36</v>
      </c>
      <c r="S83" s="72">
        <f t="shared" si="43"/>
        <v>36</v>
      </c>
      <c r="T83" s="223">
        <f t="shared" si="43"/>
        <v>36</v>
      </c>
      <c r="U83" s="427">
        <f t="shared" si="43"/>
        <v>0</v>
      </c>
      <c r="V83" s="412">
        <f t="shared" si="43"/>
        <v>0</v>
      </c>
      <c r="W83" s="412">
        <f t="shared" si="43"/>
        <v>0</v>
      </c>
      <c r="X83" s="428">
        <f t="shared" si="43"/>
        <v>0</v>
      </c>
      <c r="Y83" s="236">
        <f t="shared" si="22"/>
        <v>211</v>
      </c>
      <c r="Z83" s="10">
        <f t="shared" si="40"/>
        <v>211</v>
      </c>
      <c r="AA83" s="10">
        <f t="shared" si="40"/>
        <v>211</v>
      </c>
      <c r="AB83" s="11">
        <f t="shared" si="40"/>
        <v>211</v>
      </c>
    </row>
    <row r="84" spans="3:28" ht="30" customHeight="1" x14ac:dyDescent="0.3">
      <c r="C84" s="575" t="s">
        <v>51</v>
      </c>
      <c r="D84" s="17" t="s">
        <v>52</v>
      </c>
      <c r="E84" s="56">
        <f t="shared" ref="E84:X84" si="44">E26*E$63</f>
        <v>105</v>
      </c>
      <c r="F84" s="57">
        <f t="shared" si="44"/>
        <v>105</v>
      </c>
      <c r="G84" s="57">
        <f t="shared" si="44"/>
        <v>105</v>
      </c>
      <c r="H84" s="197">
        <f t="shared" si="44"/>
        <v>105</v>
      </c>
      <c r="I84" s="205">
        <f t="shared" si="44"/>
        <v>105</v>
      </c>
      <c r="J84" s="60">
        <f t="shared" si="44"/>
        <v>105</v>
      </c>
      <c r="K84" s="60">
        <f t="shared" si="44"/>
        <v>105</v>
      </c>
      <c r="L84" s="206">
        <f t="shared" si="44"/>
        <v>105</v>
      </c>
      <c r="M84" s="200">
        <f t="shared" si="44"/>
        <v>70</v>
      </c>
      <c r="N84" s="63">
        <f t="shared" si="44"/>
        <v>70</v>
      </c>
      <c r="O84" s="63">
        <f t="shared" si="44"/>
        <v>70</v>
      </c>
      <c r="P84" s="213">
        <f t="shared" si="44"/>
        <v>70</v>
      </c>
      <c r="Q84" s="222">
        <f t="shared" si="44"/>
        <v>72</v>
      </c>
      <c r="R84" s="72">
        <f t="shared" si="44"/>
        <v>72</v>
      </c>
      <c r="S84" s="72">
        <f t="shared" si="44"/>
        <v>72</v>
      </c>
      <c r="T84" s="223">
        <f t="shared" si="44"/>
        <v>72</v>
      </c>
      <c r="U84" s="427">
        <f t="shared" si="44"/>
        <v>68</v>
      </c>
      <c r="V84" s="412">
        <f t="shared" si="44"/>
        <v>68</v>
      </c>
      <c r="W84" s="412">
        <f t="shared" si="44"/>
        <v>68</v>
      </c>
      <c r="X84" s="428">
        <f t="shared" si="44"/>
        <v>68</v>
      </c>
      <c r="Y84" s="236">
        <f t="shared" si="22"/>
        <v>420</v>
      </c>
      <c r="Z84" s="10">
        <f t="shared" si="40"/>
        <v>420</v>
      </c>
      <c r="AA84" s="10">
        <f t="shared" si="40"/>
        <v>420</v>
      </c>
      <c r="AB84" s="11">
        <f t="shared" si="40"/>
        <v>420</v>
      </c>
    </row>
    <row r="85" spans="3:28" ht="30" customHeight="1" thickBot="1" x14ac:dyDescent="0.35">
      <c r="C85" s="592"/>
      <c r="D85" s="47" t="s">
        <v>53</v>
      </c>
      <c r="E85" s="136">
        <f t="shared" ref="E85:X85" si="45">E27*E$63</f>
        <v>0</v>
      </c>
      <c r="F85" s="137">
        <f t="shared" si="45"/>
        <v>0</v>
      </c>
      <c r="G85" s="137">
        <f t="shared" si="45"/>
        <v>0</v>
      </c>
      <c r="H85" s="238">
        <f t="shared" si="45"/>
        <v>0</v>
      </c>
      <c r="I85" s="239">
        <f t="shared" si="45"/>
        <v>0</v>
      </c>
      <c r="J85" s="140">
        <f t="shared" si="45"/>
        <v>0</v>
      </c>
      <c r="K85" s="140">
        <f t="shared" si="45"/>
        <v>0</v>
      </c>
      <c r="L85" s="240">
        <f t="shared" si="45"/>
        <v>0</v>
      </c>
      <c r="M85" s="241">
        <f t="shared" si="45"/>
        <v>35</v>
      </c>
      <c r="N85" s="143">
        <f t="shared" si="45"/>
        <v>35</v>
      </c>
      <c r="O85" s="143">
        <f t="shared" si="45"/>
        <v>35</v>
      </c>
      <c r="P85" s="242">
        <f t="shared" si="45"/>
        <v>35</v>
      </c>
      <c r="Q85" s="243">
        <f t="shared" si="45"/>
        <v>36</v>
      </c>
      <c r="R85" s="146">
        <f t="shared" si="45"/>
        <v>36</v>
      </c>
      <c r="S85" s="146">
        <f t="shared" si="45"/>
        <v>36</v>
      </c>
      <c r="T85" s="244">
        <f t="shared" si="45"/>
        <v>36</v>
      </c>
      <c r="U85" s="429">
        <f t="shared" si="45"/>
        <v>34</v>
      </c>
      <c r="V85" s="414">
        <f t="shared" si="45"/>
        <v>34</v>
      </c>
      <c r="W85" s="414">
        <f t="shared" si="45"/>
        <v>34</v>
      </c>
      <c r="X85" s="430">
        <f t="shared" si="45"/>
        <v>34</v>
      </c>
      <c r="Y85" s="247">
        <f t="shared" si="22"/>
        <v>105</v>
      </c>
      <c r="Z85" s="248">
        <f t="shared" si="40"/>
        <v>105</v>
      </c>
      <c r="AA85" s="248">
        <f t="shared" si="40"/>
        <v>105</v>
      </c>
      <c r="AB85" s="48">
        <f t="shared" si="40"/>
        <v>105</v>
      </c>
    </row>
    <row r="86" spans="3:28" ht="30" customHeight="1" thickBot="1" x14ac:dyDescent="0.35">
      <c r="C86" s="629" t="s">
        <v>54</v>
      </c>
      <c r="D86" s="630"/>
      <c r="E86" s="254">
        <f t="shared" ref="E86:X86" si="46">E28*E$63</f>
        <v>997.5</v>
      </c>
      <c r="F86" s="255">
        <f t="shared" si="46"/>
        <v>997.5</v>
      </c>
      <c r="G86" s="255">
        <f t="shared" si="46"/>
        <v>997.5</v>
      </c>
      <c r="H86" s="256">
        <f t="shared" si="46"/>
        <v>997.5</v>
      </c>
      <c r="I86" s="257">
        <f t="shared" si="46"/>
        <v>1050</v>
      </c>
      <c r="J86" s="168">
        <f t="shared" si="46"/>
        <v>1050</v>
      </c>
      <c r="K86" s="168">
        <f t="shared" si="46"/>
        <v>1050</v>
      </c>
      <c r="L86" s="258">
        <f t="shared" si="46"/>
        <v>1050</v>
      </c>
      <c r="M86" s="259">
        <f t="shared" si="46"/>
        <v>1120</v>
      </c>
      <c r="N86" s="169">
        <f t="shared" si="46"/>
        <v>1120</v>
      </c>
      <c r="O86" s="169">
        <f t="shared" si="46"/>
        <v>1120</v>
      </c>
      <c r="P86" s="260">
        <f t="shared" si="46"/>
        <v>1120</v>
      </c>
      <c r="Q86" s="261">
        <f t="shared" si="46"/>
        <v>1080</v>
      </c>
      <c r="R86" s="170">
        <f t="shared" si="46"/>
        <v>1080</v>
      </c>
      <c r="S86" s="170">
        <f t="shared" si="46"/>
        <v>1080</v>
      </c>
      <c r="T86" s="262">
        <f t="shared" si="46"/>
        <v>1080</v>
      </c>
      <c r="U86" s="431">
        <f t="shared" si="46"/>
        <v>1088</v>
      </c>
      <c r="V86" s="432">
        <f t="shared" si="46"/>
        <v>1088</v>
      </c>
      <c r="W86" s="432">
        <f t="shared" si="46"/>
        <v>1088</v>
      </c>
      <c r="X86" s="433">
        <f t="shared" si="46"/>
        <v>1088</v>
      </c>
      <c r="Y86" s="265">
        <f t="shared" si="22"/>
        <v>5335.5</v>
      </c>
      <c r="Z86" s="266">
        <f t="shared" si="40"/>
        <v>5335.5</v>
      </c>
      <c r="AA86" s="266">
        <f t="shared" si="40"/>
        <v>5335.5</v>
      </c>
      <c r="AB86" s="267">
        <f t="shared" si="40"/>
        <v>5335.5</v>
      </c>
    </row>
    <row r="87" spans="3:28" ht="30" customHeight="1" thickBot="1" x14ac:dyDescent="0.35">
      <c r="C87" s="641" t="s">
        <v>115</v>
      </c>
      <c r="D87" s="642"/>
      <c r="E87" s="104">
        <f t="shared" ref="E87:X88" si="47">E29*E$63</f>
        <v>0</v>
      </c>
      <c r="F87" s="105">
        <f t="shared" si="47"/>
        <v>0</v>
      </c>
      <c r="G87" s="105">
        <f t="shared" si="47"/>
        <v>0</v>
      </c>
      <c r="H87" s="301">
        <f t="shared" si="47"/>
        <v>0</v>
      </c>
      <c r="I87" s="321">
        <f t="shared" si="47"/>
        <v>0</v>
      </c>
      <c r="J87" s="108">
        <f t="shared" si="47"/>
        <v>0</v>
      </c>
      <c r="K87" s="108">
        <f t="shared" si="47"/>
        <v>0</v>
      </c>
      <c r="L87" s="322">
        <f t="shared" si="47"/>
        <v>0</v>
      </c>
      <c r="M87" s="316">
        <f t="shared" si="47"/>
        <v>0</v>
      </c>
      <c r="N87" s="111">
        <f t="shared" si="47"/>
        <v>0</v>
      </c>
      <c r="O87" s="111">
        <f t="shared" si="47"/>
        <v>0</v>
      </c>
      <c r="P87" s="375">
        <f t="shared" si="47"/>
        <v>0</v>
      </c>
      <c r="Q87" s="564">
        <f t="shared" si="47"/>
        <v>0</v>
      </c>
      <c r="R87" s="444">
        <f t="shared" si="47"/>
        <v>0</v>
      </c>
      <c r="S87" s="444">
        <f t="shared" si="47"/>
        <v>0</v>
      </c>
      <c r="T87" s="565">
        <f t="shared" si="47"/>
        <v>0</v>
      </c>
      <c r="U87" s="448">
        <f t="shared" si="47"/>
        <v>34</v>
      </c>
      <c r="V87" s="449">
        <f t="shared" si="47"/>
        <v>34</v>
      </c>
      <c r="W87" s="449">
        <f t="shared" si="47"/>
        <v>34</v>
      </c>
      <c r="X87" s="450">
        <f t="shared" si="47"/>
        <v>34</v>
      </c>
      <c r="Y87" s="292">
        <f t="shared" ref="Y87" si="48">E87+I87+M87+Q87+U87</f>
        <v>34</v>
      </c>
      <c r="Z87" s="293">
        <f t="shared" ref="Z87" si="49">F87+J87+N87+R87+V87</f>
        <v>34</v>
      </c>
      <c r="AA87" s="293">
        <f t="shared" ref="AA87" si="50">G87+K87+O87+S87+W87</f>
        <v>34</v>
      </c>
      <c r="AB87" s="294">
        <f t="shared" ref="AB87" si="51">H87+L87+P87+T87+X87</f>
        <v>34</v>
      </c>
    </row>
    <row r="88" spans="3:28" ht="30" customHeight="1" x14ac:dyDescent="0.3">
      <c r="C88" s="625" t="str">
        <f t="shared" ref="C88:C111" si="52">C30</f>
        <v>Искусство родного края</v>
      </c>
      <c r="D88" s="626"/>
      <c r="E88" s="104">
        <f t="shared" si="47"/>
        <v>0</v>
      </c>
      <c r="F88" s="105">
        <f t="shared" si="47"/>
        <v>0</v>
      </c>
      <c r="G88" s="105">
        <f t="shared" si="47"/>
        <v>0</v>
      </c>
      <c r="H88" s="301">
        <f t="shared" si="47"/>
        <v>0</v>
      </c>
      <c r="I88" s="321">
        <f t="shared" si="47"/>
        <v>0</v>
      </c>
      <c r="J88" s="108">
        <f t="shared" si="47"/>
        <v>0</v>
      </c>
      <c r="K88" s="108">
        <f t="shared" si="47"/>
        <v>0</v>
      </c>
      <c r="L88" s="322">
        <f t="shared" si="47"/>
        <v>0</v>
      </c>
      <c r="M88" s="316">
        <f t="shared" si="47"/>
        <v>0</v>
      </c>
      <c r="N88" s="111">
        <f t="shared" si="47"/>
        <v>0</v>
      </c>
      <c r="O88" s="111">
        <f t="shared" si="47"/>
        <v>0</v>
      </c>
      <c r="P88" s="375">
        <f t="shared" si="47"/>
        <v>0</v>
      </c>
      <c r="Q88" s="564">
        <f t="shared" si="47"/>
        <v>0</v>
      </c>
      <c r="R88" s="444">
        <f t="shared" si="47"/>
        <v>36</v>
      </c>
      <c r="S88" s="444">
        <f t="shared" si="47"/>
        <v>36</v>
      </c>
      <c r="T88" s="565">
        <f t="shared" si="47"/>
        <v>36</v>
      </c>
      <c r="U88" s="448">
        <f t="shared" si="47"/>
        <v>0</v>
      </c>
      <c r="V88" s="449">
        <f t="shared" si="47"/>
        <v>0</v>
      </c>
      <c r="W88" s="449">
        <f t="shared" si="47"/>
        <v>0</v>
      </c>
      <c r="X88" s="450">
        <f t="shared" si="47"/>
        <v>0</v>
      </c>
      <c r="Y88" s="292">
        <f t="shared" si="22"/>
        <v>0</v>
      </c>
      <c r="Z88" s="293">
        <f t="shared" si="40"/>
        <v>36</v>
      </c>
      <c r="AA88" s="293">
        <f t="shared" si="40"/>
        <v>36</v>
      </c>
      <c r="AB88" s="294">
        <f t="shared" si="40"/>
        <v>36</v>
      </c>
    </row>
    <row r="89" spans="3:28" ht="30" customHeight="1" x14ac:dyDescent="0.3">
      <c r="C89" s="625" t="str">
        <f t="shared" si="52"/>
        <v>История НСО</v>
      </c>
      <c r="D89" s="626"/>
      <c r="E89" s="186">
        <f t="shared" ref="E89:X89" si="53">E31*E$63</f>
        <v>0</v>
      </c>
      <c r="F89" s="187">
        <f t="shared" si="53"/>
        <v>0</v>
      </c>
      <c r="G89" s="187">
        <f t="shared" si="53"/>
        <v>0</v>
      </c>
      <c r="H89" s="196">
        <f t="shared" si="53"/>
        <v>0</v>
      </c>
      <c r="I89" s="203">
        <f t="shared" si="53"/>
        <v>0</v>
      </c>
      <c r="J89" s="188">
        <f t="shared" si="53"/>
        <v>0</v>
      </c>
      <c r="K89" s="188">
        <f t="shared" si="53"/>
        <v>0</v>
      </c>
      <c r="L89" s="204">
        <f t="shared" si="53"/>
        <v>0</v>
      </c>
      <c r="M89" s="199">
        <f t="shared" si="53"/>
        <v>0</v>
      </c>
      <c r="N89" s="189">
        <f t="shared" si="53"/>
        <v>0</v>
      </c>
      <c r="O89" s="189">
        <f t="shared" si="53"/>
        <v>0</v>
      </c>
      <c r="P89" s="212">
        <f t="shared" si="53"/>
        <v>0</v>
      </c>
      <c r="Q89" s="220">
        <f t="shared" si="53"/>
        <v>0</v>
      </c>
      <c r="R89" s="190">
        <f t="shared" si="53"/>
        <v>0</v>
      </c>
      <c r="S89" s="190">
        <f t="shared" si="53"/>
        <v>0</v>
      </c>
      <c r="T89" s="403">
        <f t="shared" si="53"/>
        <v>0</v>
      </c>
      <c r="U89" s="424">
        <f t="shared" si="53"/>
        <v>0</v>
      </c>
      <c r="V89" s="425">
        <f t="shared" si="53"/>
        <v>0</v>
      </c>
      <c r="W89" s="425">
        <f t="shared" si="53"/>
        <v>0</v>
      </c>
      <c r="X89" s="426">
        <f t="shared" si="53"/>
        <v>0</v>
      </c>
      <c r="Y89" s="235">
        <f t="shared" ref="Y89:Y111" si="54">E89+I89+M89+Q89+U89</f>
        <v>0</v>
      </c>
      <c r="Z89" s="4">
        <f t="shared" ref="Z89:Z111" si="55">F89+J89+N89+R89+V89</f>
        <v>0</v>
      </c>
      <c r="AA89" s="4">
        <f t="shared" ref="AA89:AA111" si="56">G89+K89+O89+S89+W89</f>
        <v>0</v>
      </c>
      <c r="AB89" s="192">
        <f t="shared" ref="AB89:AB111" si="57">H89+L89+P89+T89+X89</f>
        <v>0</v>
      </c>
    </row>
    <row r="90" spans="3:28" ht="30" customHeight="1" x14ac:dyDescent="0.3">
      <c r="C90" s="625" t="str">
        <f t="shared" si="52"/>
        <v>Информатика</v>
      </c>
      <c r="D90" s="626"/>
      <c r="E90" s="186">
        <f t="shared" ref="E90:X90" si="58">E32*E$63</f>
        <v>0</v>
      </c>
      <c r="F90" s="187">
        <f t="shared" si="58"/>
        <v>0</v>
      </c>
      <c r="G90" s="187">
        <f t="shared" si="58"/>
        <v>0</v>
      </c>
      <c r="H90" s="196">
        <f t="shared" si="58"/>
        <v>0</v>
      </c>
      <c r="I90" s="203">
        <f t="shared" si="58"/>
        <v>0</v>
      </c>
      <c r="J90" s="188">
        <f t="shared" si="58"/>
        <v>0</v>
      </c>
      <c r="K90" s="188">
        <f t="shared" si="58"/>
        <v>0</v>
      </c>
      <c r="L90" s="204">
        <f t="shared" si="58"/>
        <v>0</v>
      </c>
      <c r="M90" s="199">
        <f t="shared" si="58"/>
        <v>0</v>
      </c>
      <c r="N90" s="189">
        <f t="shared" si="58"/>
        <v>0</v>
      </c>
      <c r="O90" s="189">
        <f t="shared" si="58"/>
        <v>0</v>
      </c>
      <c r="P90" s="212">
        <f t="shared" si="58"/>
        <v>0</v>
      </c>
      <c r="Q90" s="220">
        <f t="shared" si="58"/>
        <v>36</v>
      </c>
      <c r="R90" s="190">
        <f t="shared" si="58"/>
        <v>0</v>
      </c>
      <c r="S90" s="190">
        <f t="shared" si="58"/>
        <v>0</v>
      </c>
      <c r="T90" s="403">
        <f t="shared" si="58"/>
        <v>0</v>
      </c>
      <c r="U90" s="424">
        <f t="shared" si="58"/>
        <v>0</v>
      </c>
      <c r="V90" s="425">
        <f t="shared" si="58"/>
        <v>0</v>
      </c>
      <c r="W90" s="425">
        <f t="shared" si="58"/>
        <v>0</v>
      </c>
      <c r="X90" s="426">
        <f t="shared" si="58"/>
        <v>0</v>
      </c>
      <c r="Y90" s="235">
        <f t="shared" si="54"/>
        <v>36</v>
      </c>
      <c r="Z90" s="4">
        <f t="shared" si="55"/>
        <v>0</v>
      </c>
      <c r="AA90" s="4">
        <f t="shared" si="56"/>
        <v>0</v>
      </c>
      <c r="AB90" s="192">
        <f t="shared" si="57"/>
        <v>0</v>
      </c>
    </row>
    <row r="91" spans="3:28" ht="30" customHeight="1" x14ac:dyDescent="0.3">
      <c r="C91" s="625" t="str">
        <f t="shared" si="52"/>
        <v>Математика «Решение квадратных и дробно-рациональных уравнений»</v>
      </c>
      <c r="D91" s="626"/>
      <c r="E91" s="186">
        <f t="shared" ref="E91:X91" si="59">E33*E$63</f>
        <v>0</v>
      </c>
      <c r="F91" s="187">
        <f t="shared" si="59"/>
        <v>0</v>
      </c>
      <c r="G91" s="187">
        <f t="shared" si="59"/>
        <v>0</v>
      </c>
      <c r="H91" s="196">
        <f t="shared" si="59"/>
        <v>0</v>
      </c>
      <c r="I91" s="203">
        <f t="shared" si="59"/>
        <v>0</v>
      </c>
      <c r="J91" s="188">
        <f t="shared" si="59"/>
        <v>0</v>
      </c>
      <c r="K91" s="188">
        <f t="shared" si="59"/>
        <v>0</v>
      </c>
      <c r="L91" s="204">
        <f t="shared" si="59"/>
        <v>0</v>
      </c>
      <c r="M91" s="199">
        <f t="shared" si="59"/>
        <v>0</v>
      </c>
      <c r="N91" s="189">
        <f t="shared" si="59"/>
        <v>0</v>
      </c>
      <c r="O91" s="189">
        <f t="shared" si="59"/>
        <v>0</v>
      </c>
      <c r="P91" s="212">
        <f t="shared" si="59"/>
        <v>0</v>
      </c>
      <c r="Q91" s="220">
        <f t="shared" si="59"/>
        <v>0</v>
      </c>
      <c r="R91" s="190">
        <f t="shared" si="59"/>
        <v>0</v>
      </c>
      <c r="S91" s="190">
        <f t="shared" si="59"/>
        <v>0</v>
      </c>
      <c r="T91" s="403">
        <f t="shared" si="59"/>
        <v>0</v>
      </c>
      <c r="U91" s="424">
        <f t="shared" si="59"/>
        <v>0</v>
      </c>
      <c r="V91" s="425">
        <f t="shared" si="59"/>
        <v>0</v>
      </c>
      <c r="W91" s="425">
        <f t="shared" si="59"/>
        <v>0</v>
      </c>
      <c r="X91" s="426">
        <f t="shared" si="59"/>
        <v>0</v>
      </c>
      <c r="Y91" s="235">
        <f t="shared" si="54"/>
        <v>0</v>
      </c>
      <c r="Z91" s="4">
        <f t="shared" si="55"/>
        <v>0</v>
      </c>
      <c r="AA91" s="4">
        <f t="shared" si="56"/>
        <v>0</v>
      </c>
      <c r="AB91" s="192">
        <f t="shared" si="57"/>
        <v>0</v>
      </c>
    </row>
    <row r="92" spans="3:28" ht="30" customHeight="1" x14ac:dyDescent="0.3">
      <c r="C92" s="625" t="str">
        <f t="shared" si="52"/>
        <v>Математика «Решение сюжетных задач»</v>
      </c>
      <c r="D92" s="626"/>
      <c r="E92" s="186">
        <f t="shared" ref="E92:X92" si="60">E34*E$63</f>
        <v>0</v>
      </c>
      <c r="F92" s="187">
        <f t="shared" si="60"/>
        <v>0</v>
      </c>
      <c r="G92" s="187">
        <f t="shared" si="60"/>
        <v>0</v>
      </c>
      <c r="H92" s="196">
        <f t="shared" si="60"/>
        <v>0</v>
      </c>
      <c r="I92" s="203">
        <f t="shared" si="60"/>
        <v>0</v>
      </c>
      <c r="J92" s="188">
        <f t="shared" si="60"/>
        <v>0</v>
      </c>
      <c r="K92" s="188">
        <f t="shared" si="60"/>
        <v>0</v>
      </c>
      <c r="L92" s="204">
        <f t="shared" si="60"/>
        <v>0</v>
      </c>
      <c r="M92" s="199">
        <f t="shared" si="60"/>
        <v>0</v>
      </c>
      <c r="N92" s="189">
        <f t="shared" si="60"/>
        <v>0</v>
      </c>
      <c r="O92" s="189">
        <f t="shared" si="60"/>
        <v>0</v>
      </c>
      <c r="P92" s="212">
        <f t="shared" si="60"/>
        <v>0</v>
      </c>
      <c r="Q92" s="220">
        <f t="shared" si="60"/>
        <v>0</v>
      </c>
      <c r="R92" s="190">
        <f t="shared" si="60"/>
        <v>0</v>
      </c>
      <c r="S92" s="190">
        <f t="shared" si="60"/>
        <v>0</v>
      </c>
      <c r="T92" s="403">
        <f t="shared" si="60"/>
        <v>0</v>
      </c>
      <c r="U92" s="424">
        <f t="shared" si="60"/>
        <v>0</v>
      </c>
      <c r="V92" s="425">
        <f t="shared" si="60"/>
        <v>0</v>
      </c>
      <c r="W92" s="425">
        <f t="shared" si="60"/>
        <v>0</v>
      </c>
      <c r="X92" s="426">
        <f t="shared" si="60"/>
        <v>0</v>
      </c>
      <c r="Y92" s="235">
        <f t="shared" si="54"/>
        <v>0</v>
      </c>
      <c r="Z92" s="4">
        <f t="shared" si="55"/>
        <v>0</v>
      </c>
      <c r="AA92" s="4">
        <f t="shared" si="56"/>
        <v>0</v>
      </c>
      <c r="AB92" s="192">
        <f t="shared" si="57"/>
        <v>0</v>
      </c>
    </row>
    <row r="93" spans="3:28" ht="30" customHeight="1" x14ac:dyDescent="0.3">
      <c r="C93" s="625" t="str">
        <f t="shared" si="52"/>
        <v>Математика «Решение текстовых задач»</v>
      </c>
      <c r="D93" s="626"/>
      <c r="E93" s="186">
        <f t="shared" ref="E93:X93" si="61">E35*E$63</f>
        <v>0</v>
      </c>
      <c r="F93" s="187">
        <f t="shared" si="61"/>
        <v>0</v>
      </c>
      <c r="G93" s="187">
        <f t="shared" si="61"/>
        <v>0</v>
      </c>
      <c r="H93" s="196">
        <f t="shared" si="61"/>
        <v>0</v>
      </c>
      <c r="I93" s="203">
        <f t="shared" si="61"/>
        <v>0</v>
      </c>
      <c r="J93" s="188">
        <f t="shared" si="61"/>
        <v>0</v>
      </c>
      <c r="K93" s="188">
        <f t="shared" si="61"/>
        <v>0</v>
      </c>
      <c r="L93" s="204">
        <f t="shared" si="61"/>
        <v>0</v>
      </c>
      <c r="M93" s="199">
        <f t="shared" si="61"/>
        <v>0</v>
      </c>
      <c r="N93" s="189">
        <f t="shared" si="61"/>
        <v>0</v>
      </c>
      <c r="O93" s="189">
        <f t="shared" si="61"/>
        <v>0</v>
      </c>
      <c r="P93" s="212">
        <f t="shared" si="61"/>
        <v>0</v>
      </c>
      <c r="Q93" s="220">
        <f t="shared" si="61"/>
        <v>0</v>
      </c>
      <c r="R93" s="190">
        <f t="shared" si="61"/>
        <v>0</v>
      </c>
      <c r="S93" s="190">
        <f t="shared" si="61"/>
        <v>0</v>
      </c>
      <c r="T93" s="403">
        <f t="shared" si="61"/>
        <v>0</v>
      </c>
      <c r="U93" s="424">
        <f t="shared" si="61"/>
        <v>0</v>
      </c>
      <c r="V93" s="425">
        <f t="shared" si="61"/>
        <v>0</v>
      </c>
      <c r="W93" s="425">
        <f t="shared" si="61"/>
        <v>0</v>
      </c>
      <c r="X93" s="426">
        <f t="shared" si="61"/>
        <v>0</v>
      </c>
      <c r="Y93" s="235">
        <f t="shared" si="54"/>
        <v>0</v>
      </c>
      <c r="Z93" s="4">
        <f t="shared" si="55"/>
        <v>0</v>
      </c>
      <c r="AA93" s="4">
        <f t="shared" si="56"/>
        <v>0</v>
      </c>
      <c r="AB93" s="192">
        <f t="shared" si="57"/>
        <v>0</v>
      </c>
    </row>
    <row r="94" spans="3:28" ht="30" customHeight="1" x14ac:dyDescent="0.3">
      <c r="C94" s="625" t="str">
        <f t="shared" si="52"/>
        <v>Моё профессиональное самоопредление и потребности рынка труда НСО</v>
      </c>
      <c r="D94" s="626"/>
      <c r="E94" s="186">
        <f t="shared" ref="E94:X94" si="62">E36*E$63</f>
        <v>0</v>
      </c>
      <c r="F94" s="187">
        <f t="shared" si="62"/>
        <v>0</v>
      </c>
      <c r="G94" s="187">
        <f t="shared" si="62"/>
        <v>0</v>
      </c>
      <c r="H94" s="196">
        <f t="shared" si="62"/>
        <v>0</v>
      </c>
      <c r="I94" s="203">
        <f t="shared" si="62"/>
        <v>0</v>
      </c>
      <c r="J94" s="188">
        <f t="shared" si="62"/>
        <v>0</v>
      </c>
      <c r="K94" s="188">
        <f t="shared" si="62"/>
        <v>0</v>
      </c>
      <c r="L94" s="204">
        <f t="shared" si="62"/>
        <v>0</v>
      </c>
      <c r="M94" s="199">
        <f t="shared" si="62"/>
        <v>0</v>
      </c>
      <c r="N94" s="189">
        <f t="shared" si="62"/>
        <v>0</v>
      </c>
      <c r="O94" s="189">
        <f t="shared" si="62"/>
        <v>0</v>
      </c>
      <c r="P94" s="212">
        <f t="shared" si="62"/>
        <v>0</v>
      </c>
      <c r="Q94" s="220">
        <f t="shared" si="62"/>
        <v>0</v>
      </c>
      <c r="R94" s="190">
        <f t="shared" si="62"/>
        <v>0</v>
      </c>
      <c r="S94" s="190">
        <f t="shared" si="62"/>
        <v>0</v>
      </c>
      <c r="T94" s="403">
        <f t="shared" si="62"/>
        <v>0</v>
      </c>
      <c r="U94" s="424">
        <f t="shared" si="62"/>
        <v>0</v>
      </c>
      <c r="V94" s="425">
        <f t="shared" si="62"/>
        <v>0</v>
      </c>
      <c r="W94" s="425">
        <f t="shared" si="62"/>
        <v>0</v>
      </c>
      <c r="X94" s="426">
        <f t="shared" si="62"/>
        <v>0</v>
      </c>
      <c r="Y94" s="235">
        <f t="shared" si="54"/>
        <v>0</v>
      </c>
      <c r="Z94" s="4">
        <f t="shared" si="55"/>
        <v>0</v>
      </c>
      <c r="AA94" s="4">
        <f t="shared" si="56"/>
        <v>0</v>
      </c>
      <c r="AB94" s="192">
        <f t="shared" si="57"/>
        <v>0</v>
      </c>
    </row>
    <row r="95" spans="3:28" ht="30" customHeight="1" x14ac:dyDescent="0.3">
      <c r="C95" s="625" t="str">
        <f t="shared" si="52"/>
        <v>Музыка «Новые краски в музыке 20 столетия»</v>
      </c>
      <c r="D95" s="626"/>
      <c r="E95" s="186">
        <f t="shared" ref="E95:X95" si="63">E37*E$63</f>
        <v>0</v>
      </c>
      <c r="F95" s="187">
        <f t="shared" si="63"/>
        <v>0</v>
      </c>
      <c r="G95" s="187">
        <f t="shared" si="63"/>
        <v>0</v>
      </c>
      <c r="H95" s="196">
        <f t="shared" si="63"/>
        <v>0</v>
      </c>
      <c r="I95" s="203">
        <f t="shared" si="63"/>
        <v>0</v>
      </c>
      <c r="J95" s="188">
        <f t="shared" si="63"/>
        <v>0</v>
      </c>
      <c r="K95" s="188">
        <f t="shared" si="63"/>
        <v>0</v>
      </c>
      <c r="L95" s="204">
        <f t="shared" si="63"/>
        <v>0</v>
      </c>
      <c r="M95" s="199">
        <f t="shared" si="63"/>
        <v>0</v>
      </c>
      <c r="N95" s="189">
        <f t="shared" si="63"/>
        <v>0</v>
      </c>
      <c r="O95" s="189">
        <f t="shared" si="63"/>
        <v>0</v>
      </c>
      <c r="P95" s="212">
        <f t="shared" si="63"/>
        <v>0</v>
      </c>
      <c r="Q95" s="220">
        <f t="shared" si="63"/>
        <v>0</v>
      </c>
      <c r="R95" s="190">
        <f t="shared" si="63"/>
        <v>0</v>
      </c>
      <c r="S95" s="190">
        <f t="shared" si="63"/>
        <v>0</v>
      </c>
      <c r="T95" s="403">
        <f t="shared" si="63"/>
        <v>0</v>
      </c>
      <c r="U95" s="424">
        <f t="shared" si="63"/>
        <v>0</v>
      </c>
      <c r="V95" s="425">
        <f t="shared" si="63"/>
        <v>0</v>
      </c>
      <c r="W95" s="425">
        <f t="shared" si="63"/>
        <v>0</v>
      </c>
      <c r="X95" s="426">
        <f t="shared" si="63"/>
        <v>0</v>
      </c>
      <c r="Y95" s="235">
        <f t="shared" si="54"/>
        <v>0</v>
      </c>
      <c r="Z95" s="4">
        <f t="shared" si="55"/>
        <v>0</v>
      </c>
      <c r="AA95" s="4">
        <f t="shared" si="56"/>
        <v>0</v>
      </c>
      <c r="AB95" s="192">
        <f t="shared" si="57"/>
        <v>0</v>
      </c>
    </row>
    <row r="96" spans="3:28" ht="30" customHeight="1" x14ac:dyDescent="0.3">
      <c r="C96" s="625" t="str">
        <f t="shared" si="52"/>
        <v>Музыка «Юмор в музыке»</v>
      </c>
      <c r="D96" s="626"/>
      <c r="E96" s="186">
        <f t="shared" ref="E96:X96" si="64">E38*E$63</f>
        <v>0</v>
      </c>
      <c r="F96" s="187">
        <f t="shared" si="64"/>
        <v>0</v>
      </c>
      <c r="G96" s="187">
        <f t="shared" si="64"/>
        <v>0</v>
      </c>
      <c r="H96" s="196">
        <f t="shared" si="64"/>
        <v>0</v>
      </c>
      <c r="I96" s="203">
        <f t="shared" si="64"/>
        <v>0</v>
      </c>
      <c r="J96" s="188">
        <f t="shared" si="64"/>
        <v>0</v>
      </c>
      <c r="K96" s="188">
        <f t="shared" si="64"/>
        <v>0</v>
      </c>
      <c r="L96" s="204">
        <f t="shared" si="64"/>
        <v>0</v>
      </c>
      <c r="M96" s="199">
        <f t="shared" si="64"/>
        <v>0</v>
      </c>
      <c r="N96" s="189">
        <f t="shared" si="64"/>
        <v>0</v>
      </c>
      <c r="O96" s="189">
        <f t="shared" si="64"/>
        <v>0</v>
      </c>
      <c r="P96" s="212">
        <f t="shared" si="64"/>
        <v>0</v>
      </c>
      <c r="Q96" s="220">
        <f t="shared" si="64"/>
        <v>0</v>
      </c>
      <c r="R96" s="190">
        <f t="shared" si="64"/>
        <v>0</v>
      </c>
      <c r="S96" s="190">
        <f t="shared" si="64"/>
        <v>0</v>
      </c>
      <c r="T96" s="403">
        <f t="shared" si="64"/>
        <v>0</v>
      </c>
      <c r="U96" s="424">
        <f t="shared" si="64"/>
        <v>0</v>
      </c>
      <c r="V96" s="425">
        <f t="shared" si="64"/>
        <v>0</v>
      </c>
      <c r="W96" s="425">
        <f t="shared" si="64"/>
        <v>0</v>
      </c>
      <c r="X96" s="426">
        <f t="shared" si="64"/>
        <v>0</v>
      </c>
      <c r="Y96" s="235">
        <f t="shared" si="54"/>
        <v>0</v>
      </c>
      <c r="Z96" s="4">
        <f t="shared" si="55"/>
        <v>0</v>
      </c>
      <c r="AA96" s="4">
        <f t="shared" si="56"/>
        <v>0</v>
      </c>
      <c r="AB96" s="192">
        <f t="shared" si="57"/>
        <v>0</v>
      </c>
    </row>
    <row r="97" spans="3:28" ht="30" customHeight="1" x14ac:dyDescent="0.3">
      <c r="C97" s="625" t="str">
        <f t="shared" si="52"/>
        <v>Музыка. Музыка родного края</v>
      </c>
      <c r="D97" s="626"/>
      <c r="E97" s="186">
        <f t="shared" ref="E97:X97" si="65">E39*E$63</f>
        <v>17.5</v>
      </c>
      <c r="F97" s="187">
        <f t="shared" si="65"/>
        <v>17.5</v>
      </c>
      <c r="G97" s="187">
        <f t="shared" si="65"/>
        <v>17.5</v>
      </c>
      <c r="H97" s="196">
        <f t="shared" si="65"/>
        <v>17.5</v>
      </c>
      <c r="I97" s="203">
        <f t="shared" si="65"/>
        <v>0</v>
      </c>
      <c r="J97" s="188">
        <f t="shared" si="65"/>
        <v>0</v>
      </c>
      <c r="K97" s="188">
        <f t="shared" si="65"/>
        <v>0</v>
      </c>
      <c r="L97" s="204">
        <f t="shared" si="65"/>
        <v>0</v>
      </c>
      <c r="M97" s="199">
        <f t="shared" si="65"/>
        <v>0</v>
      </c>
      <c r="N97" s="189">
        <f t="shared" si="65"/>
        <v>0</v>
      </c>
      <c r="O97" s="189">
        <f t="shared" si="65"/>
        <v>0</v>
      </c>
      <c r="P97" s="212">
        <f t="shared" si="65"/>
        <v>0</v>
      </c>
      <c r="Q97" s="220">
        <f t="shared" si="65"/>
        <v>0</v>
      </c>
      <c r="R97" s="190">
        <f t="shared" si="65"/>
        <v>0</v>
      </c>
      <c r="S97" s="190">
        <f t="shared" si="65"/>
        <v>0</v>
      </c>
      <c r="T97" s="403">
        <f t="shared" si="65"/>
        <v>0</v>
      </c>
      <c r="U97" s="424">
        <f t="shared" si="65"/>
        <v>0</v>
      </c>
      <c r="V97" s="425">
        <f t="shared" si="65"/>
        <v>0</v>
      </c>
      <c r="W97" s="425">
        <f t="shared" si="65"/>
        <v>0</v>
      </c>
      <c r="X97" s="426">
        <f t="shared" si="65"/>
        <v>0</v>
      </c>
      <c r="Y97" s="235">
        <f t="shared" si="54"/>
        <v>17.5</v>
      </c>
      <c r="Z97" s="4">
        <f t="shared" si="55"/>
        <v>17.5</v>
      </c>
      <c r="AA97" s="4">
        <f t="shared" si="56"/>
        <v>17.5</v>
      </c>
      <c r="AB97" s="192">
        <f t="shared" si="57"/>
        <v>17.5</v>
      </c>
    </row>
    <row r="98" spans="3:28" ht="30" customHeight="1" x14ac:dyDescent="0.3">
      <c r="C98" s="625" t="str">
        <f t="shared" si="52"/>
        <v>Музыка. Новые краски музыки 20-го столетия</v>
      </c>
      <c r="D98" s="626"/>
      <c r="E98" s="186">
        <f t="shared" ref="E98:X98" si="66">E40*E$63</f>
        <v>0</v>
      </c>
      <c r="F98" s="187">
        <f t="shared" si="66"/>
        <v>0</v>
      </c>
      <c r="G98" s="187">
        <f t="shared" si="66"/>
        <v>0</v>
      </c>
      <c r="H98" s="196">
        <f t="shared" si="66"/>
        <v>0</v>
      </c>
      <c r="I98" s="203">
        <f t="shared" si="66"/>
        <v>0</v>
      </c>
      <c r="J98" s="188">
        <f t="shared" si="66"/>
        <v>0</v>
      </c>
      <c r="K98" s="188">
        <f t="shared" si="66"/>
        <v>0</v>
      </c>
      <c r="L98" s="204">
        <f t="shared" si="66"/>
        <v>0</v>
      </c>
      <c r="M98" s="199">
        <f t="shared" si="66"/>
        <v>0</v>
      </c>
      <c r="N98" s="189">
        <f t="shared" si="66"/>
        <v>0</v>
      </c>
      <c r="O98" s="189">
        <f t="shared" si="66"/>
        <v>0</v>
      </c>
      <c r="P98" s="212">
        <f t="shared" si="66"/>
        <v>0</v>
      </c>
      <c r="Q98" s="220">
        <f t="shared" si="66"/>
        <v>0</v>
      </c>
      <c r="R98" s="190">
        <f t="shared" si="66"/>
        <v>0</v>
      </c>
      <c r="S98" s="190">
        <f t="shared" si="66"/>
        <v>0</v>
      </c>
      <c r="T98" s="403">
        <f t="shared" si="66"/>
        <v>0</v>
      </c>
      <c r="U98" s="424">
        <f t="shared" si="66"/>
        <v>0</v>
      </c>
      <c r="V98" s="425">
        <f t="shared" si="66"/>
        <v>0</v>
      </c>
      <c r="W98" s="425">
        <f t="shared" si="66"/>
        <v>0</v>
      </c>
      <c r="X98" s="426">
        <f t="shared" si="66"/>
        <v>0</v>
      </c>
      <c r="Y98" s="235">
        <f t="shared" si="54"/>
        <v>0</v>
      </c>
      <c r="Z98" s="4">
        <f t="shared" si="55"/>
        <v>0</v>
      </c>
      <c r="AA98" s="4">
        <f t="shared" si="56"/>
        <v>0</v>
      </c>
      <c r="AB98" s="192">
        <f t="shared" si="57"/>
        <v>0</v>
      </c>
    </row>
    <row r="99" spans="3:28" ht="30" customHeight="1" x14ac:dyDescent="0.3">
      <c r="C99" s="625" t="str">
        <f t="shared" si="52"/>
        <v>Музыка. Юмор в музыке</v>
      </c>
      <c r="D99" s="626"/>
      <c r="E99" s="186">
        <f t="shared" ref="E99:X99" si="67">E41*E$63</f>
        <v>0</v>
      </c>
      <c r="F99" s="187">
        <f t="shared" si="67"/>
        <v>0</v>
      </c>
      <c r="G99" s="187">
        <f t="shared" si="67"/>
        <v>0</v>
      </c>
      <c r="H99" s="196">
        <f t="shared" si="67"/>
        <v>0</v>
      </c>
      <c r="I99" s="203">
        <f t="shared" si="67"/>
        <v>0</v>
      </c>
      <c r="J99" s="188">
        <f t="shared" si="67"/>
        <v>0</v>
      </c>
      <c r="K99" s="188">
        <f t="shared" si="67"/>
        <v>0</v>
      </c>
      <c r="L99" s="204">
        <f t="shared" si="67"/>
        <v>0</v>
      </c>
      <c r="M99" s="199">
        <f t="shared" si="67"/>
        <v>0</v>
      </c>
      <c r="N99" s="189">
        <f t="shared" si="67"/>
        <v>0</v>
      </c>
      <c r="O99" s="189">
        <f t="shared" si="67"/>
        <v>0</v>
      </c>
      <c r="P99" s="212">
        <f t="shared" si="67"/>
        <v>0</v>
      </c>
      <c r="Q99" s="220">
        <f t="shared" si="67"/>
        <v>0</v>
      </c>
      <c r="R99" s="190">
        <f t="shared" si="67"/>
        <v>0</v>
      </c>
      <c r="S99" s="190">
        <f t="shared" si="67"/>
        <v>0</v>
      </c>
      <c r="T99" s="403">
        <f t="shared" si="67"/>
        <v>0</v>
      </c>
      <c r="U99" s="424">
        <f t="shared" si="67"/>
        <v>0</v>
      </c>
      <c r="V99" s="425">
        <f t="shared" si="67"/>
        <v>0</v>
      </c>
      <c r="W99" s="425">
        <f t="shared" si="67"/>
        <v>0</v>
      </c>
      <c r="X99" s="426">
        <f t="shared" si="67"/>
        <v>0</v>
      </c>
      <c r="Y99" s="235">
        <f t="shared" si="54"/>
        <v>0</v>
      </c>
      <c r="Z99" s="4">
        <f t="shared" si="55"/>
        <v>0</v>
      </c>
      <c r="AA99" s="4">
        <f t="shared" si="56"/>
        <v>0</v>
      </c>
      <c r="AB99" s="192">
        <f t="shared" si="57"/>
        <v>0</v>
      </c>
    </row>
    <row r="100" spans="3:28" ht="30" customHeight="1" x14ac:dyDescent="0.3">
      <c r="C100" s="625" t="str">
        <f t="shared" si="52"/>
        <v>Обществознание</v>
      </c>
      <c r="D100" s="626"/>
      <c r="E100" s="186">
        <f t="shared" ref="E100:X100" si="68">E42*E$63</f>
        <v>0</v>
      </c>
      <c r="F100" s="187">
        <f t="shared" si="68"/>
        <v>0</v>
      </c>
      <c r="G100" s="187">
        <f t="shared" si="68"/>
        <v>0</v>
      </c>
      <c r="H100" s="196">
        <f t="shared" si="68"/>
        <v>0</v>
      </c>
      <c r="I100" s="203">
        <f t="shared" si="68"/>
        <v>0</v>
      </c>
      <c r="J100" s="188">
        <f t="shared" si="68"/>
        <v>0</v>
      </c>
      <c r="K100" s="188">
        <f t="shared" si="68"/>
        <v>0</v>
      </c>
      <c r="L100" s="204">
        <f t="shared" si="68"/>
        <v>0</v>
      </c>
      <c r="M100" s="199">
        <f t="shared" si="68"/>
        <v>0</v>
      </c>
      <c r="N100" s="189">
        <f t="shared" si="68"/>
        <v>0</v>
      </c>
      <c r="O100" s="189">
        <f t="shared" si="68"/>
        <v>0</v>
      </c>
      <c r="P100" s="212">
        <f t="shared" si="68"/>
        <v>0</v>
      </c>
      <c r="Q100" s="220">
        <f t="shared" si="68"/>
        <v>0</v>
      </c>
      <c r="R100" s="190">
        <f t="shared" si="68"/>
        <v>0</v>
      </c>
      <c r="S100" s="190">
        <f t="shared" si="68"/>
        <v>0</v>
      </c>
      <c r="T100" s="403">
        <f t="shared" si="68"/>
        <v>0</v>
      </c>
      <c r="U100" s="424">
        <f t="shared" si="68"/>
        <v>34</v>
      </c>
      <c r="V100" s="425">
        <f t="shared" si="68"/>
        <v>34</v>
      </c>
      <c r="W100" s="425">
        <f t="shared" si="68"/>
        <v>34</v>
      </c>
      <c r="X100" s="426">
        <f t="shared" si="68"/>
        <v>34</v>
      </c>
      <c r="Y100" s="235">
        <f t="shared" si="54"/>
        <v>34</v>
      </c>
      <c r="Z100" s="4">
        <f t="shared" si="55"/>
        <v>34</v>
      </c>
      <c r="AA100" s="4">
        <f t="shared" si="56"/>
        <v>34</v>
      </c>
      <c r="AB100" s="192">
        <f t="shared" si="57"/>
        <v>34</v>
      </c>
    </row>
    <row r="101" spans="3:28" ht="30" customHeight="1" x14ac:dyDescent="0.3">
      <c r="C101" s="625" t="str">
        <f t="shared" si="52"/>
        <v>Основы выбора профессии</v>
      </c>
      <c r="D101" s="626"/>
      <c r="E101" s="186">
        <f t="shared" ref="E101:X101" si="69">E43*E$63</f>
        <v>0</v>
      </c>
      <c r="F101" s="187">
        <f t="shared" si="69"/>
        <v>0</v>
      </c>
      <c r="G101" s="187">
        <f t="shared" si="69"/>
        <v>0</v>
      </c>
      <c r="H101" s="196">
        <f t="shared" si="69"/>
        <v>0</v>
      </c>
      <c r="I101" s="203">
        <f t="shared" si="69"/>
        <v>0</v>
      </c>
      <c r="J101" s="188">
        <f t="shared" si="69"/>
        <v>0</v>
      </c>
      <c r="K101" s="188">
        <f t="shared" si="69"/>
        <v>0</v>
      </c>
      <c r="L101" s="204">
        <f t="shared" si="69"/>
        <v>0</v>
      </c>
      <c r="M101" s="199">
        <f t="shared" si="69"/>
        <v>0</v>
      </c>
      <c r="N101" s="189">
        <f t="shared" si="69"/>
        <v>0</v>
      </c>
      <c r="O101" s="189">
        <f t="shared" si="69"/>
        <v>0</v>
      </c>
      <c r="P101" s="212">
        <f t="shared" si="69"/>
        <v>0</v>
      </c>
      <c r="Q101" s="220">
        <f t="shared" si="69"/>
        <v>36</v>
      </c>
      <c r="R101" s="190">
        <f t="shared" si="69"/>
        <v>36</v>
      </c>
      <c r="S101" s="190">
        <f t="shared" si="69"/>
        <v>36</v>
      </c>
      <c r="T101" s="403">
        <f t="shared" si="69"/>
        <v>36</v>
      </c>
      <c r="U101" s="424">
        <f t="shared" si="69"/>
        <v>0</v>
      </c>
      <c r="V101" s="425">
        <f t="shared" si="69"/>
        <v>0</v>
      </c>
      <c r="W101" s="425">
        <f t="shared" si="69"/>
        <v>0</v>
      </c>
      <c r="X101" s="426">
        <f t="shared" si="69"/>
        <v>0</v>
      </c>
      <c r="Y101" s="235">
        <f t="shared" si="54"/>
        <v>36</v>
      </c>
      <c r="Z101" s="4">
        <f t="shared" si="55"/>
        <v>36</v>
      </c>
      <c r="AA101" s="4">
        <f t="shared" si="56"/>
        <v>36</v>
      </c>
      <c r="AB101" s="192">
        <f t="shared" si="57"/>
        <v>36</v>
      </c>
    </row>
    <row r="102" spans="3:28" ht="30" customHeight="1" x14ac:dyDescent="0.3">
      <c r="C102" s="625" t="str">
        <f t="shared" si="52"/>
        <v>Проект "Деловой русский язык"</v>
      </c>
      <c r="D102" s="626"/>
      <c r="E102" s="186">
        <f t="shared" ref="E102:X102" si="70">E44*E$63</f>
        <v>0</v>
      </c>
      <c r="F102" s="187">
        <f t="shared" si="70"/>
        <v>0</v>
      </c>
      <c r="G102" s="187">
        <f t="shared" si="70"/>
        <v>0</v>
      </c>
      <c r="H102" s="196">
        <f t="shared" si="70"/>
        <v>0</v>
      </c>
      <c r="I102" s="203">
        <f t="shared" si="70"/>
        <v>0</v>
      </c>
      <c r="J102" s="188">
        <f t="shared" si="70"/>
        <v>0</v>
      </c>
      <c r="K102" s="188">
        <f t="shared" si="70"/>
        <v>0</v>
      </c>
      <c r="L102" s="204">
        <f t="shared" si="70"/>
        <v>0</v>
      </c>
      <c r="M102" s="199">
        <f t="shared" si="70"/>
        <v>0</v>
      </c>
      <c r="N102" s="189">
        <f t="shared" si="70"/>
        <v>0</v>
      </c>
      <c r="O102" s="189">
        <f t="shared" si="70"/>
        <v>0</v>
      </c>
      <c r="P102" s="212">
        <f t="shared" si="70"/>
        <v>0</v>
      </c>
      <c r="Q102" s="220">
        <f t="shared" si="70"/>
        <v>0</v>
      </c>
      <c r="R102" s="190">
        <f t="shared" si="70"/>
        <v>0</v>
      </c>
      <c r="S102" s="190">
        <f t="shared" si="70"/>
        <v>0</v>
      </c>
      <c r="T102" s="403">
        <f t="shared" si="70"/>
        <v>0</v>
      </c>
      <c r="U102" s="424">
        <f t="shared" si="70"/>
        <v>0</v>
      </c>
      <c r="V102" s="425">
        <f t="shared" si="70"/>
        <v>0</v>
      </c>
      <c r="W102" s="425">
        <f t="shared" si="70"/>
        <v>0</v>
      </c>
      <c r="X102" s="426">
        <f t="shared" si="70"/>
        <v>0</v>
      </c>
      <c r="Y102" s="235">
        <f t="shared" si="54"/>
        <v>0</v>
      </c>
      <c r="Z102" s="4">
        <f t="shared" si="55"/>
        <v>0</v>
      </c>
      <c r="AA102" s="4">
        <f t="shared" si="56"/>
        <v>0</v>
      </c>
      <c r="AB102" s="192">
        <f t="shared" si="57"/>
        <v>0</v>
      </c>
    </row>
    <row r="103" spans="3:28" ht="30" customHeight="1" x14ac:dyDescent="0.3">
      <c r="C103" s="625" t="str">
        <f t="shared" si="52"/>
        <v>Проект "Процентные рассчетны на каждый день"</v>
      </c>
      <c r="D103" s="626"/>
      <c r="E103" s="186">
        <f t="shared" ref="E103:X103" si="71">E45*E$63</f>
        <v>0</v>
      </c>
      <c r="F103" s="187">
        <f t="shared" si="71"/>
        <v>0</v>
      </c>
      <c r="G103" s="187">
        <f t="shared" si="71"/>
        <v>0</v>
      </c>
      <c r="H103" s="196">
        <f t="shared" si="71"/>
        <v>0</v>
      </c>
      <c r="I103" s="203">
        <f t="shared" si="71"/>
        <v>0</v>
      </c>
      <c r="J103" s="188">
        <f t="shared" si="71"/>
        <v>0</v>
      </c>
      <c r="K103" s="188">
        <f t="shared" si="71"/>
        <v>0</v>
      </c>
      <c r="L103" s="204">
        <f t="shared" si="71"/>
        <v>0</v>
      </c>
      <c r="M103" s="199">
        <f t="shared" si="71"/>
        <v>0</v>
      </c>
      <c r="N103" s="189">
        <f t="shared" si="71"/>
        <v>0</v>
      </c>
      <c r="O103" s="189">
        <f t="shared" si="71"/>
        <v>0</v>
      </c>
      <c r="P103" s="212">
        <f t="shared" si="71"/>
        <v>0</v>
      </c>
      <c r="Q103" s="220">
        <f t="shared" si="71"/>
        <v>0</v>
      </c>
      <c r="R103" s="190">
        <f t="shared" si="71"/>
        <v>0</v>
      </c>
      <c r="S103" s="190">
        <f t="shared" si="71"/>
        <v>0</v>
      </c>
      <c r="T103" s="403">
        <f t="shared" si="71"/>
        <v>0</v>
      </c>
      <c r="U103" s="424">
        <f t="shared" si="71"/>
        <v>0</v>
      </c>
      <c r="V103" s="425">
        <f t="shared" si="71"/>
        <v>0</v>
      </c>
      <c r="W103" s="425">
        <f t="shared" si="71"/>
        <v>0</v>
      </c>
      <c r="X103" s="426">
        <f t="shared" si="71"/>
        <v>0</v>
      </c>
      <c r="Y103" s="235">
        <f t="shared" si="54"/>
        <v>0</v>
      </c>
      <c r="Z103" s="4">
        <f t="shared" si="55"/>
        <v>0</v>
      </c>
      <c r="AA103" s="4">
        <f t="shared" si="56"/>
        <v>0</v>
      </c>
      <c r="AB103" s="192">
        <f t="shared" si="57"/>
        <v>0</v>
      </c>
    </row>
    <row r="104" spans="3:28" ht="30" customHeight="1" x14ac:dyDescent="0.3">
      <c r="C104" s="625" t="str">
        <f t="shared" si="52"/>
        <v>Проект "Решение практико-ориентированных задач"</v>
      </c>
      <c r="D104" s="626"/>
      <c r="E104" s="186">
        <f t="shared" ref="E104:X104" si="72">E46*E$63</f>
        <v>0</v>
      </c>
      <c r="F104" s="187">
        <f t="shared" si="72"/>
        <v>0</v>
      </c>
      <c r="G104" s="187">
        <f t="shared" si="72"/>
        <v>0</v>
      </c>
      <c r="H104" s="196">
        <f t="shared" si="72"/>
        <v>0</v>
      </c>
      <c r="I104" s="203">
        <f t="shared" si="72"/>
        <v>0</v>
      </c>
      <c r="J104" s="188">
        <f t="shared" si="72"/>
        <v>0</v>
      </c>
      <c r="K104" s="188">
        <f t="shared" si="72"/>
        <v>0</v>
      </c>
      <c r="L104" s="204">
        <f t="shared" si="72"/>
        <v>0</v>
      </c>
      <c r="M104" s="199">
        <f t="shared" si="72"/>
        <v>0</v>
      </c>
      <c r="N104" s="189">
        <f t="shared" si="72"/>
        <v>0</v>
      </c>
      <c r="O104" s="189">
        <f t="shared" si="72"/>
        <v>0</v>
      </c>
      <c r="P104" s="212">
        <f t="shared" si="72"/>
        <v>0</v>
      </c>
      <c r="Q104" s="220">
        <f t="shared" si="72"/>
        <v>0</v>
      </c>
      <c r="R104" s="190">
        <f t="shared" si="72"/>
        <v>0</v>
      </c>
      <c r="S104" s="190">
        <f t="shared" si="72"/>
        <v>0</v>
      </c>
      <c r="T104" s="403">
        <f t="shared" si="72"/>
        <v>0</v>
      </c>
      <c r="U104" s="424">
        <f t="shared" si="72"/>
        <v>0</v>
      </c>
      <c r="V104" s="425">
        <f t="shared" si="72"/>
        <v>0</v>
      </c>
      <c r="W104" s="425">
        <f t="shared" si="72"/>
        <v>0</v>
      </c>
      <c r="X104" s="426">
        <f t="shared" si="72"/>
        <v>0</v>
      </c>
      <c r="Y104" s="235">
        <f t="shared" si="54"/>
        <v>0</v>
      </c>
      <c r="Z104" s="4">
        <f t="shared" si="55"/>
        <v>0</v>
      </c>
      <c r="AA104" s="4">
        <f t="shared" si="56"/>
        <v>0</v>
      </c>
      <c r="AB104" s="192">
        <f t="shared" si="57"/>
        <v>0</v>
      </c>
    </row>
    <row r="105" spans="3:28" ht="30" customHeight="1" x14ac:dyDescent="0.3">
      <c r="C105" s="625" t="str">
        <f t="shared" si="52"/>
        <v>Проект "Человек имеет право"</v>
      </c>
      <c r="D105" s="626"/>
      <c r="E105" s="186">
        <f t="shared" ref="E105:X105" si="73">E47*E$63</f>
        <v>0</v>
      </c>
      <c r="F105" s="187">
        <f t="shared" si="73"/>
        <v>0</v>
      </c>
      <c r="G105" s="187">
        <f t="shared" si="73"/>
        <v>0</v>
      </c>
      <c r="H105" s="196">
        <f t="shared" si="73"/>
        <v>0</v>
      </c>
      <c r="I105" s="203">
        <f t="shared" si="73"/>
        <v>0</v>
      </c>
      <c r="J105" s="188">
        <f t="shared" si="73"/>
        <v>0</v>
      </c>
      <c r="K105" s="188">
        <f t="shared" si="73"/>
        <v>0</v>
      </c>
      <c r="L105" s="204">
        <f t="shared" si="73"/>
        <v>0</v>
      </c>
      <c r="M105" s="199">
        <f t="shared" si="73"/>
        <v>0</v>
      </c>
      <c r="N105" s="189">
        <f t="shared" si="73"/>
        <v>0</v>
      </c>
      <c r="O105" s="189">
        <f t="shared" si="73"/>
        <v>0</v>
      </c>
      <c r="P105" s="212">
        <f t="shared" si="73"/>
        <v>0</v>
      </c>
      <c r="Q105" s="220">
        <f t="shared" si="73"/>
        <v>0</v>
      </c>
      <c r="R105" s="190">
        <f t="shared" si="73"/>
        <v>0</v>
      </c>
      <c r="S105" s="190">
        <f t="shared" si="73"/>
        <v>0</v>
      </c>
      <c r="T105" s="403">
        <f t="shared" si="73"/>
        <v>0</v>
      </c>
      <c r="U105" s="424">
        <f t="shared" si="73"/>
        <v>0</v>
      </c>
      <c r="V105" s="425">
        <f t="shared" si="73"/>
        <v>0</v>
      </c>
      <c r="W105" s="425">
        <f t="shared" si="73"/>
        <v>0</v>
      </c>
      <c r="X105" s="426">
        <f t="shared" si="73"/>
        <v>0</v>
      </c>
      <c r="Y105" s="235">
        <f t="shared" si="54"/>
        <v>0</v>
      </c>
      <c r="Z105" s="4">
        <f t="shared" si="55"/>
        <v>0</v>
      </c>
      <c r="AA105" s="4">
        <f t="shared" si="56"/>
        <v>0</v>
      </c>
      <c r="AB105" s="192">
        <f t="shared" si="57"/>
        <v>0</v>
      </c>
    </row>
    <row r="106" spans="3:28" ht="30" customHeight="1" x14ac:dyDescent="0.3">
      <c r="C106" s="625" t="str">
        <f t="shared" si="52"/>
        <v>Проект «Химия в быту»</v>
      </c>
      <c r="D106" s="626"/>
      <c r="E106" s="186">
        <f t="shared" ref="E106:X106" si="74">E48*E$63</f>
        <v>0</v>
      </c>
      <c r="F106" s="187">
        <f t="shared" si="74"/>
        <v>0</v>
      </c>
      <c r="G106" s="187">
        <f t="shared" si="74"/>
        <v>0</v>
      </c>
      <c r="H106" s="196">
        <f t="shared" si="74"/>
        <v>0</v>
      </c>
      <c r="I106" s="203">
        <f t="shared" si="74"/>
        <v>0</v>
      </c>
      <c r="J106" s="188">
        <f t="shared" si="74"/>
        <v>0</v>
      </c>
      <c r="K106" s="188">
        <f t="shared" si="74"/>
        <v>0</v>
      </c>
      <c r="L106" s="204">
        <f t="shared" si="74"/>
        <v>0</v>
      </c>
      <c r="M106" s="199">
        <f t="shared" si="74"/>
        <v>0</v>
      </c>
      <c r="N106" s="189">
        <f t="shared" si="74"/>
        <v>0</v>
      </c>
      <c r="O106" s="189">
        <f t="shared" si="74"/>
        <v>0</v>
      </c>
      <c r="P106" s="212">
        <f t="shared" si="74"/>
        <v>0</v>
      </c>
      <c r="Q106" s="220">
        <f t="shared" si="74"/>
        <v>0</v>
      </c>
      <c r="R106" s="190">
        <f t="shared" si="74"/>
        <v>0</v>
      </c>
      <c r="S106" s="190">
        <f t="shared" si="74"/>
        <v>0</v>
      </c>
      <c r="T106" s="403">
        <f t="shared" si="74"/>
        <v>0</v>
      </c>
      <c r="U106" s="424">
        <f t="shared" si="74"/>
        <v>0</v>
      </c>
      <c r="V106" s="425">
        <f t="shared" si="74"/>
        <v>0</v>
      </c>
      <c r="W106" s="425">
        <f t="shared" si="74"/>
        <v>0</v>
      </c>
      <c r="X106" s="426">
        <f t="shared" si="74"/>
        <v>0</v>
      </c>
      <c r="Y106" s="235">
        <f t="shared" si="54"/>
        <v>0</v>
      </c>
      <c r="Z106" s="4">
        <f t="shared" si="55"/>
        <v>0</v>
      </c>
      <c r="AA106" s="4">
        <f t="shared" si="56"/>
        <v>0</v>
      </c>
      <c r="AB106" s="192">
        <f t="shared" si="57"/>
        <v>0</v>
      </c>
    </row>
    <row r="107" spans="3:28" ht="30" customHeight="1" x14ac:dyDescent="0.3">
      <c r="C107" s="625" t="str">
        <f t="shared" si="52"/>
        <v>Русский язык «Развитие речи»</v>
      </c>
      <c r="D107" s="626"/>
      <c r="E107" s="186">
        <f t="shared" ref="E107:X107" si="75">E49*E$63</f>
        <v>0</v>
      </c>
      <c r="F107" s="187">
        <f t="shared" si="75"/>
        <v>0</v>
      </c>
      <c r="G107" s="187">
        <f t="shared" si="75"/>
        <v>0</v>
      </c>
      <c r="H107" s="196">
        <f t="shared" si="75"/>
        <v>0</v>
      </c>
      <c r="I107" s="203">
        <f t="shared" si="75"/>
        <v>0</v>
      </c>
      <c r="J107" s="188">
        <f t="shared" si="75"/>
        <v>0</v>
      </c>
      <c r="K107" s="188">
        <f t="shared" si="75"/>
        <v>0</v>
      </c>
      <c r="L107" s="204">
        <f t="shared" si="75"/>
        <v>0</v>
      </c>
      <c r="M107" s="199">
        <f t="shared" si="75"/>
        <v>0</v>
      </c>
      <c r="N107" s="189">
        <f t="shared" si="75"/>
        <v>0</v>
      </c>
      <c r="O107" s="189">
        <f t="shared" si="75"/>
        <v>0</v>
      </c>
      <c r="P107" s="212">
        <f t="shared" si="75"/>
        <v>0</v>
      </c>
      <c r="Q107" s="220">
        <f t="shared" si="75"/>
        <v>0</v>
      </c>
      <c r="R107" s="190">
        <f t="shared" si="75"/>
        <v>0</v>
      </c>
      <c r="S107" s="190">
        <f t="shared" si="75"/>
        <v>0</v>
      </c>
      <c r="T107" s="403">
        <f t="shared" si="75"/>
        <v>0</v>
      </c>
      <c r="U107" s="424">
        <f t="shared" si="75"/>
        <v>0</v>
      </c>
      <c r="V107" s="425">
        <f t="shared" si="75"/>
        <v>0</v>
      </c>
      <c r="W107" s="425">
        <f t="shared" si="75"/>
        <v>0</v>
      </c>
      <c r="X107" s="426">
        <f t="shared" si="75"/>
        <v>0</v>
      </c>
      <c r="Y107" s="235">
        <f t="shared" si="54"/>
        <v>0</v>
      </c>
      <c r="Z107" s="4">
        <f t="shared" si="55"/>
        <v>0</v>
      </c>
      <c r="AA107" s="4">
        <f t="shared" si="56"/>
        <v>0</v>
      </c>
      <c r="AB107" s="192">
        <f t="shared" si="57"/>
        <v>0</v>
      </c>
    </row>
    <row r="108" spans="3:28" ht="30" customHeight="1" x14ac:dyDescent="0.3">
      <c r="C108" s="625" t="str">
        <f t="shared" si="52"/>
        <v>Хореография</v>
      </c>
      <c r="D108" s="626"/>
      <c r="E108" s="186">
        <f t="shared" ref="E108:X108" si="76">E50*E$63</f>
        <v>0</v>
      </c>
      <c r="F108" s="187">
        <f t="shared" si="76"/>
        <v>0</v>
      </c>
      <c r="G108" s="187">
        <f t="shared" si="76"/>
        <v>0</v>
      </c>
      <c r="H108" s="196">
        <f t="shared" si="76"/>
        <v>0</v>
      </c>
      <c r="I108" s="203">
        <f t="shared" si="76"/>
        <v>0</v>
      </c>
      <c r="J108" s="188">
        <f t="shared" si="76"/>
        <v>0</v>
      </c>
      <c r="K108" s="188">
        <f t="shared" si="76"/>
        <v>0</v>
      </c>
      <c r="L108" s="204">
        <f t="shared" si="76"/>
        <v>0</v>
      </c>
      <c r="M108" s="199">
        <f t="shared" si="76"/>
        <v>0</v>
      </c>
      <c r="N108" s="189">
        <f t="shared" si="76"/>
        <v>0</v>
      </c>
      <c r="O108" s="189">
        <f t="shared" si="76"/>
        <v>0</v>
      </c>
      <c r="P108" s="212">
        <f t="shared" si="76"/>
        <v>0</v>
      </c>
      <c r="Q108" s="220">
        <f t="shared" si="76"/>
        <v>0</v>
      </c>
      <c r="R108" s="190">
        <f t="shared" si="76"/>
        <v>0</v>
      </c>
      <c r="S108" s="190">
        <f t="shared" si="76"/>
        <v>0</v>
      </c>
      <c r="T108" s="403">
        <f t="shared" si="76"/>
        <v>0</v>
      </c>
      <c r="U108" s="424">
        <f t="shared" si="76"/>
        <v>0</v>
      </c>
      <c r="V108" s="425">
        <f t="shared" si="76"/>
        <v>0</v>
      </c>
      <c r="W108" s="425">
        <f t="shared" si="76"/>
        <v>0</v>
      </c>
      <c r="X108" s="426">
        <f t="shared" si="76"/>
        <v>0</v>
      </c>
      <c r="Y108" s="235">
        <f t="shared" si="54"/>
        <v>0</v>
      </c>
      <c r="Z108" s="4">
        <f t="shared" si="55"/>
        <v>0</v>
      </c>
      <c r="AA108" s="4">
        <f t="shared" si="56"/>
        <v>0</v>
      </c>
      <c r="AB108" s="192">
        <f t="shared" si="57"/>
        <v>0</v>
      </c>
    </row>
    <row r="109" spans="3:28" ht="30" customHeight="1" x14ac:dyDescent="0.3">
      <c r="C109" s="625" t="str">
        <f t="shared" si="52"/>
        <v>Экология</v>
      </c>
      <c r="D109" s="626"/>
      <c r="E109" s="186">
        <f t="shared" ref="E109:X109" si="77">E51*E$63</f>
        <v>0</v>
      </c>
      <c r="F109" s="187">
        <f t="shared" si="77"/>
        <v>0</v>
      </c>
      <c r="G109" s="187">
        <f t="shared" si="77"/>
        <v>0</v>
      </c>
      <c r="H109" s="196">
        <f t="shared" si="77"/>
        <v>0</v>
      </c>
      <c r="I109" s="203">
        <f t="shared" si="77"/>
        <v>0</v>
      </c>
      <c r="J109" s="188">
        <f t="shared" si="77"/>
        <v>0</v>
      </c>
      <c r="K109" s="188">
        <f t="shared" si="77"/>
        <v>0</v>
      </c>
      <c r="L109" s="204">
        <f t="shared" si="77"/>
        <v>0</v>
      </c>
      <c r="M109" s="199">
        <f t="shared" si="77"/>
        <v>0</v>
      </c>
      <c r="N109" s="189">
        <f t="shared" si="77"/>
        <v>0</v>
      </c>
      <c r="O109" s="189">
        <f t="shared" si="77"/>
        <v>0</v>
      </c>
      <c r="P109" s="212">
        <f t="shared" si="77"/>
        <v>0</v>
      </c>
      <c r="Q109" s="220">
        <f t="shared" si="77"/>
        <v>0</v>
      </c>
      <c r="R109" s="190">
        <f t="shared" si="77"/>
        <v>0</v>
      </c>
      <c r="S109" s="190">
        <f t="shared" si="77"/>
        <v>0</v>
      </c>
      <c r="T109" s="403">
        <f t="shared" si="77"/>
        <v>0</v>
      </c>
      <c r="U109" s="424">
        <f t="shared" si="77"/>
        <v>34</v>
      </c>
      <c r="V109" s="425">
        <f t="shared" si="77"/>
        <v>34</v>
      </c>
      <c r="W109" s="425">
        <f t="shared" si="77"/>
        <v>34</v>
      </c>
      <c r="X109" s="426">
        <f t="shared" si="77"/>
        <v>34</v>
      </c>
      <c r="Y109" s="235">
        <f t="shared" si="54"/>
        <v>34</v>
      </c>
      <c r="Z109" s="4">
        <f t="shared" si="55"/>
        <v>34</v>
      </c>
      <c r="AA109" s="4">
        <f t="shared" si="56"/>
        <v>34</v>
      </c>
      <c r="AB109" s="192">
        <f t="shared" si="57"/>
        <v>34</v>
      </c>
    </row>
    <row r="110" spans="3:28" ht="30" customHeight="1" x14ac:dyDescent="0.3">
      <c r="C110" s="625" t="str">
        <f t="shared" si="52"/>
        <v>Эл.курс «Азбука здоровья»</v>
      </c>
      <c r="D110" s="626"/>
      <c r="E110" s="186">
        <f t="shared" ref="E110:X110" si="78">E52*E$63</f>
        <v>0</v>
      </c>
      <c r="F110" s="187">
        <f t="shared" si="78"/>
        <v>0</v>
      </c>
      <c r="G110" s="187">
        <f t="shared" si="78"/>
        <v>0</v>
      </c>
      <c r="H110" s="196">
        <f t="shared" si="78"/>
        <v>0</v>
      </c>
      <c r="I110" s="203">
        <f t="shared" si="78"/>
        <v>0</v>
      </c>
      <c r="J110" s="188">
        <f t="shared" si="78"/>
        <v>0</v>
      </c>
      <c r="K110" s="188">
        <f t="shared" si="78"/>
        <v>0</v>
      </c>
      <c r="L110" s="204">
        <f t="shared" si="78"/>
        <v>0</v>
      </c>
      <c r="M110" s="199">
        <f t="shared" si="78"/>
        <v>0</v>
      </c>
      <c r="N110" s="189">
        <f t="shared" si="78"/>
        <v>0</v>
      </c>
      <c r="O110" s="189">
        <f t="shared" si="78"/>
        <v>0</v>
      </c>
      <c r="P110" s="212">
        <f t="shared" si="78"/>
        <v>0</v>
      </c>
      <c r="Q110" s="220">
        <f t="shared" si="78"/>
        <v>0</v>
      </c>
      <c r="R110" s="190">
        <f t="shared" si="78"/>
        <v>0</v>
      </c>
      <c r="S110" s="190">
        <f t="shared" si="78"/>
        <v>0</v>
      </c>
      <c r="T110" s="403">
        <f t="shared" si="78"/>
        <v>0</v>
      </c>
      <c r="U110" s="424">
        <f t="shared" si="78"/>
        <v>17</v>
      </c>
      <c r="V110" s="425">
        <f t="shared" si="78"/>
        <v>17</v>
      </c>
      <c r="W110" s="425">
        <f t="shared" si="78"/>
        <v>17</v>
      </c>
      <c r="X110" s="426">
        <f t="shared" si="78"/>
        <v>17</v>
      </c>
      <c r="Y110" s="235">
        <f t="shared" si="54"/>
        <v>17</v>
      </c>
      <c r="Z110" s="4">
        <f t="shared" si="55"/>
        <v>17</v>
      </c>
      <c r="AA110" s="4">
        <f t="shared" si="56"/>
        <v>17</v>
      </c>
      <c r="AB110" s="192">
        <f t="shared" si="57"/>
        <v>17</v>
      </c>
    </row>
    <row r="111" spans="3:28" ht="30" customHeight="1" thickBot="1" x14ac:dyDescent="0.35">
      <c r="C111" s="625" t="str">
        <f t="shared" si="52"/>
        <v>Эл.курс «Химия в быту»</v>
      </c>
      <c r="D111" s="626"/>
      <c r="E111" s="376">
        <f t="shared" ref="E111:X111" si="79">E53*E$63</f>
        <v>0</v>
      </c>
      <c r="F111" s="377">
        <f t="shared" si="79"/>
        <v>0</v>
      </c>
      <c r="G111" s="377">
        <f t="shared" si="79"/>
        <v>0</v>
      </c>
      <c r="H111" s="378">
        <f t="shared" si="79"/>
        <v>0</v>
      </c>
      <c r="I111" s="379">
        <f t="shared" si="79"/>
        <v>0</v>
      </c>
      <c r="J111" s="380">
        <f t="shared" si="79"/>
        <v>0</v>
      </c>
      <c r="K111" s="380">
        <f t="shared" si="79"/>
        <v>0</v>
      </c>
      <c r="L111" s="381">
        <f t="shared" si="79"/>
        <v>0</v>
      </c>
      <c r="M111" s="382">
        <f t="shared" si="79"/>
        <v>0</v>
      </c>
      <c r="N111" s="383">
        <f t="shared" si="79"/>
        <v>0</v>
      </c>
      <c r="O111" s="383">
        <f t="shared" si="79"/>
        <v>0</v>
      </c>
      <c r="P111" s="384">
        <f t="shared" si="79"/>
        <v>0</v>
      </c>
      <c r="Q111" s="561">
        <f t="shared" si="79"/>
        <v>0</v>
      </c>
      <c r="R111" s="562">
        <f t="shared" si="79"/>
        <v>0</v>
      </c>
      <c r="S111" s="562">
        <f t="shared" si="79"/>
        <v>0</v>
      </c>
      <c r="T111" s="563">
        <f t="shared" si="79"/>
        <v>0</v>
      </c>
      <c r="U111" s="476">
        <f t="shared" si="79"/>
        <v>17</v>
      </c>
      <c r="V111" s="477">
        <f t="shared" si="79"/>
        <v>17</v>
      </c>
      <c r="W111" s="477">
        <f t="shared" si="79"/>
        <v>17</v>
      </c>
      <c r="X111" s="478">
        <f t="shared" si="79"/>
        <v>17</v>
      </c>
      <c r="Y111" s="385">
        <f t="shared" si="54"/>
        <v>17</v>
      </c>
      <c r="Z111" s="386">
        <f t="shared" si="55"/>
        <v>17</v>
      </c>
      <c r="AA111" s="386">
        <f t="shared" si="56"/>
        <v>17</v>
      </c>
      <c r="AB111" s="387">
        <f t="shared" si="57"/>
        <v>17</v>
      </c>
    </row>
    <row r="112" spans="3:28" ht="30" customHeight="1" x14ac:dyDescent="0.3">
      <c r="C112" s="627" t="s">
        <v>54</v>
      </c>
      <c r="D112" s="628"/>
      <c r="E112" s="277">
        <f t="shared" ref="E112:X112" si="80">E54*E$63</f>
        <v>1015</v>
      </c>
      <c r="F112" s="278">
        <f t="shared" si="80"/>
        <v>1015</v>
      </c>
      <c r="G112" s="278">
        <f t="shared" si="80"/>
        <v>1015</v>
      </c>
      <c r="H112" s="279">
        <f t="shared" si="80"/>
        <v>1015</v>
      </c>
      <c r="I112" s="280">
        <f t="shared" si="80"/>
        <v>1050</v>
      </c>
      <c r="J112" s="281">
        <f t="shared" si="80"/>
        <v>1050</v>
      </c>
      <c r="K112" s="281">
        <f t="shared" si="80"/>
        <v>1050</v>
      </c>
      <c r="L112" s="282">
        <f t="shared" si="80"/>
        <v>1050</v>
      </c>
      <c r="M112" s="283">
        <f t="shared" si="80"/>
        <v>1120</v>
      </c>
      <c r="N112" s="284">
        <f t="shared" si="80"/>
        <v>1120</v>
      </c>
      <c r="O112" s="284">
        <f t="shared" si="80"/>
        <v>1120</v>
      </c>
      <c r="P112" s="285">
        <f t="shared" si="80"/>
        <v>1120</v>
      </c>
      <c r="Q112" s="286">
        <f t="shared" si="80"/>
        <v>1152</v>
      </c>
      <c r="R112" s="287">
        <f t="shared" si="80"/>
        <v>1152</v>
      </c>
      <c r="S112" s="287">
        <f t="shared" si="80"/>
        <v>1152</v>
      </c>
      <c r="T112" s="288">
        <f t="shared" si="80"/>
        <v>1152</v>
      </c>
      <c r="U112" s="434">
        <f t="shared" si="80"/>
        <v>1224</v>
      </c>
      <c r="V112" s="435">
        <f t="shared" si="80"/>
        <v>1224</v>
      </c>
      <c r="W112" s="435">
        <f t="shared" si="80"/>
        <v>1224</v>
      </c>
      <c r="X112" s="436">
        <f t="shared" si="80"/>
        <v>1224</v>
      </c>
      <c r="Y112" s="292">
        <f>E112+I112+M112+Q112+U112</f>
        <v>5561</v>
      </c>
      <c r="Z112" s="293">
        <f>F112+J112+N112+R112+V112</f>
        <v>5561</v>
      </c>
      <c r="AA112" s="293">
        <f>G112+K112+O112+S112+W112</f>
        <v>5561</v>
      </c>
      <c r="AB112" s="294">
        <f>H112+L112+P112+T112+X112</f>
        <v>5561</v>
      </c>
    </row>
    <row r="113" spans="3:28" ht="30" customHeight="1" thickBot="1" x14ac:dyDescent="0.35">
      <c r="C113" s="588" t="s">
        <v>61</v>
      </c>
      <c r="D113" s="608"/>
      <c r="E113" s="185">
        <f t="shared" ref="E113:X113" si="81">E55*E$63</f>
        <v>1015</v>
      </c>
      <c r="F113" s="175">
        <f t="shared" si="81"/>
        <v>1015</v>
      </c>
      <c r="G113" s="175">
        <f t="shared" si="81"/>
        <v>1015</v>
      </c>
      <c r="H113" s="198">
        <f t="shared" si="81"/>
        <v>1015</v>
      </c>
      <c r="I113" s="209">
        <f t="shared" si="81"/>
        <v>1050</v>
      </c>
      <c r="J113" s="176">
        <f t="shared" si="81"/>
        <v>1050</v>
      </c>
      <c r="K113" s="176">
        <f t="shared" si="81"/>
        <v>1050</v>
      </c>
      <c r="L113" s="210">
        <f t="shared" si="81"/>
        <v>1050</v>
      </c>
      <c r="M113" s="202">
        <f t="shared" si="81"/>
        <v>1120</v>
      </c>
      <c r="N113" s="177">
        <f t="shared" si="81"/>
        <v>1120</v>
      </c>
      <c r="O113" s="177">
        <f t="shared" si="81"/>
        <v>1120</v>
      </c>
      <c r="P113" s="215">
        <f t="shared" si="81"/>
        <v>1120</v>
      </c>
      <c r="Q113" s="227">
        <f t="shared" si="81"/>
        <v>1188</v>
      </c>
      <c r="R113" s="178">
        <f t="shared" si="81"/>
        <v>1188</v>
      </c>
      <c r="S113" s="178">
        <f t="shared" si="81"/>
        <v>1188</v>
      </c>
      <c r="T113" s="228">
        <f t="shared" si="81"/>
        <v>1188</v>
      </c>
      <c r="U113" s="437">
        <f t="shared" si="81"/>
        <v>1224</v>
      </c>
      <c r="V113" s="438">
        <f t="shared" si="81"/>
        <v>1224</v>
      </c>
      <c r="W113" s="438">
        <f t="shared" si="81"/>
        <v>1224</v>
      </c>
      <c r="X113" s="439">
        <f t="shared" si="81"/>
        <v>1224</v>
      </c>
      <c r="Y113" s="237">
        <f>IF(E113+I113+M113+Q113+U113&gt;0,E113+I113+M113+Q113+U113,"")</f>
        <v>5597</v>
      </c>
      <c r="Z113" s="183">
        <f>IF(F113+J113+N113+R113+V113&gt;0,F113+J113+N113+R113+V113,"")</f>
        <v>5597</v>
      </c>
      <c r="AA113" s="183">
        <f>IF(G113+K113+O113+S113+W113&gt;0,G113+K113+O113+S113+W113,"")</f>
        <v>5597</v>
      </c>
      <c r="AB113" s="184">
        <f>IF(H113+L113+P113+T113+X113&gt;0,H113+L113+P113+T113+X113,"")</f>
        <v>5597</v>
      </c>
    </row>
  </sheetData>
  <sheetProtection selectLockedCells="1"/>
  <sortState ref="C29:D40">
    <sortCondition ref="C28"/>
  </sortState>
  <mergeCells count="92">
    <mergeCell ref="C29:D29"/>
    <mergeCell ref="C87:D87"/>
    <mergeCell ref="C64:C65"/>
    <mergeCell ref="C91:D91"/>
    <mergeCell ref="C92:D92"/>
    <mergeCell ref="C66:C67"/>
    <mergeCell ref="C68:C69"/>
    <mergeCell ref="C70:C72"/>
    <mergeCell ref="C73:C76"/>
    <mergeCell ref="C78:C80"/>
    <mergeCell ref="C36:D36"/>
    <mergeCell ref="C34:D34"/>
    <mergeCell ref="C33:D33"/>
    <mergeCell ref="C32:D32"/>
    <mergeCell ref="C37:D37"/>
    <mergeCell ref="C59:C63"/>
    <mergeCell ref="C93:D93"/>
    <mergeCell ref="C81:C82"/>
    <mergeCell ref="C84:C85"/>
    <mergeCell ref="C86:D86"/>
    <mergeCell ref="C88:D88"/>
    <mergeCell ref="C89:D89"/>
    <mergeCell ref="C90:D90"/>
    <mergeCell ref="C112:D112"/>
    <mergeCell ref="C113:D113"/>
    <mergeCell ref="C94:D94"/>
    <mergeCell ref="C95:D95"/>
    <mergeCell ref="C96:D96"/>
    <mergeCell ref="C97:D97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98:D98"/>
    <mergeCell ref="D59:D62"/>
    <mergeCell ref="E59:AB59"/>
    <mergeCell ref="E60:AB60"/>
    <mergeCell ref="E61:H61"/>
    <mergeCell ref="I61:L61"/>
    <mergeCell ref="M61:P61"/>
    <mergeCell ref="Q61:T61"/>
    <mergeCell ref="U61:X61"/>
    <mergeCell ref="Y61:AB61"/>
    <mergeCell ref="C38:D38"/>
    <mergeCell ref="C39:D39"/>
    <mergeCell ref="C40:D40"/>
    <mergeCell ref="C53:D53"/>
    <mergeCell ref="C54:D54"/>
    <mergeCell ref="C50:D50"/>
    <mergeCell ref="C51:D51"/>
    <mergeCell ref="C52:D52"/>
    <mergeCell ref="C45:D45"/>
    <mergeCell ref="C46:D46"/>
    <mergeCell ref="C47:D47"/>
    <mergeCell ref="C48:D48"/>
    <mergeCell ref="C49:D49"/>
    <mergeCell ref="C6:C7"/>
    <mergeCell ref="C8:C9"/>
    <mergeCell ref="C10:C11"/>
    <mergeCell ref="C12:C14"/>
    <mergeCell ref="C15:C18"/>
    <mergeCell ref="C2:C5"/>
    <mergeCell ref="D2:D5"/>
    <mergeCell ref="E2:AB2"/>
    <mergeCell ref="E3:AB3"/>
    <mergeCell ref="E4:H4"/>
    <mergeCell ref="I4:L4"/>
    <mergeCell ref="M4:P4"/>
    <mergeCell ref="Q4:T4"/>
    <mergeCell ref="U4:X4"/>
    <mergeCell ref="Y4:AB4"/>
    <mergeCell ref="C108:D108"/>
    <mergeCell ref="C109:D109"/>
    <mergeCell ref="C110:D110"/>
    <mergeCell ref="C111:D111"/>
    <mergeCell ref="C20:C22"/>
    <mergeCell ref="C55:D55"/>
    <mergeCell ref="C23:C24"/>
    <mergeCell ref="C26:C27"/>
    <mergeCell ref="C28:D28"/>
    <mergeCell ref="C30:D30"/>
    <mergeCell ref="C31:D31"/>
    <mergeCell ref="C35:D35"/>
    <mergeCell ref="C41:D41"/>
    <mergeCell ref="C42:D42"/>
    <mergeCell ref="C43:D43"/>
    <mergeCell ref="C44:D44"/>
  </mergeCells>
  <pageMargins left="0.19685039370078741" right="0.19685039370078741" top="0.59055118110236215" bottom="0.19685039370078741" header="0.31496062992125984" footer="0.31496062992125984"/>
  <pageSetup paperSize="9" scale="63" fitToHeight="0" orientation="landscape" r:id="rId1"/>
  <rowBreaks count="1" manualBreakCount="1">
    <brk id="58" max="16383" man="1"/>
  </rowBreaks>
  <colBreaks count="1" manualBreakCount="1">
    <brk id="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105"/>
  <sheetViews>
    <sheetView topLeftCell="C1" workbookViewId="0">
      <pane xSplit="2" ySplit="5" topLeftCell="E6" activePane="bottomRight" state="frozen"/>
      <selection activeCell="C1" sqref="C1"/>
      <selection pane="topRight" activeCell="E1" sqref="E1"/>
      <selection pane="bottomLeft" activeCell="C6" sqref="C6"/>
      <selection pane="bottomRight" activeCell="C49" sqref="C49:D49"/>
    </sheetView>
  </sheetViews>
  <sheetFormatPr defaultRowHeight="14.4" x14ac:dyDescent="0.3"/>
  <cols>
    <col min="3" max="3" width="16.88671875" style="166" customWidth="1"/>
    <col min="4" max="4" width="23.109375" customWidth="1"/>
    <col min="5" max="24" width="6.6640625" customWidth="1"/>
    <col min="25" max="28" width="8.6640625" customWidth="1"/>
  </cols>
  <sheetData>
    <row r="1" spans="3:28" ht="15" thickBot="1" x14ac:dyDescent="0.35"/>
    <row r="2" spans="3:28" ht="29.25" customHeight="1" x14ac:dyDescent="0.3">
      <c r="C2" s="574" t="s">
        <v>0</v>
      </c>
      <c r="D2" s="576" t="s">
        <v>1</v>
      </c>
      <c r="E2" s="578" t="s">
        <v>77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80"/>
    </row>
    <row r="3" spans="3:28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3"/>
    </row>
    <row r="4" spans="3:28" ht="16.5" customHeight="1" x14ac:dyDescent="0.3">
      <c r="C4" s="575"/>
      <c r="D4" s="577"/>
      <c r="E4" s="584" t="s">
        <v>76</v>
      </c>
      <c r="F4" s="585"/>
      <c r="G4" s="585"/>
      <c r="H4" s="576"/>
      <c r="I4" s="587" t="s">
        <v>75</v>
      </c>
      <c r="J4" s="585"/>
      <c r="K4" s="585"/>
      <c r="L4" s="586"/>
      <c r="M4" s="584" t="s">
        <v>70</v>
      </c>
      <c r="N4" s="585"/>
      <c r="O4" s="585"/>
      <c r="P4" s="576"/>
      <c r="Q4" s="587" t="s">
        <v>3</v>
      </c>
      <c r="R4" s="585"/>
      <c r="S4" s="585"/>
      <c r="T4" s="586"/>
      <c r="U4" s="584" t="s">
        <v>62</v>
      </c>
      <c r="V4" s="585"/>
      <c r="W4" s="585"/>
      <c r="X4" s="576"/>
      <c r="Y4" s="587" t="s">
        <v>67</v>
      </c>
      <c r="Z4" s="585"/>
      <c r="AA4" s="585"/>
      <c r="AB4" s="576"/>
    </row>
    <row r="5" spans="3:28" ht="15.6" x14ac:dyDescent="0.3">
      <c r="C5" s="575"/>
      <c r="D5" s="577"/>
      <c r="E5" s="20" t="s">
        <v>5</v>
      </c>
      <c r="F5" s="5" t="s">
        <v>6</v>
      </c>
      <c r="G5" s="5" t="s">
        <v>7</v>
      </c>
      <c r="H5" s="21" t="s">
        <v>8</v>
      </c>
      <c r="I5" s="18" t="s">
        <v>9</v>
      </c>
      <c r="J5" s="6" t="s">
        <v>10</v>
      </c>
      <c r="K5" s="6" t="s">
        <v>11</v>
      </c>
      <c r="L5" s="24" t="s">
        <v>12</v>
      </c>
      <c r="M5" s="28" t="s">
        <v>14</v>
      </c>
      <c r="N5" s="7" t="s">
        <v>15</v>
      </c>
      <c r="O5" s="7" t="s">
        <v>16</v>
      </c>
      <c r="P5" s="29" t="s">
        <v>17</v>
      </c>
      <c r="Q5" s="26" t="s">
        <v>18</v>
      </c>
      <c r="R5" s="8" t="s">
        <v>19</v>
      </c>
      <c r="S5" s="8" t="s">
        <v>20</v>
      </c>
      <c r="T5" s="32" t="s">
        <v>21</v>
      </c>
      <c r="U5" s="35" t="s">
        <v>22</v>
      </c>
      <c r="V5" s="9" t="s">
        <v>23</v>
      </c>
      <c r="W5" s="9" t="s">
        <v>24</v>
      </c>
      <c r="X5" s="36" t="s">
        <v>40</v>
      </c>
      <c r="Y5" s="53" t="s">
        <v>87</v>
      </c>
      <c r="Z5" s="54" t="s">
        <v>88</v>
      </c>
      <c r="AA5" s="54" t="s">
        <v>89</v>
      </c>
      <c r="AB5" s="55" t="s">
        <v>90</v>
      </c>
    </row>
    <row r="6" spans="3:28" ht="30" customHeight="1" x14ac:dyDescent="0.3">
      <c r="C6" s="575" t="s">
        <v>25</v>
      </c>
      <c r="D6" s="49" t="s">
        <v>26</v>
      </c>
      <c r="E6" s="56">
        <v>5</v>
      </c>
      <c r="F6" s="57">
        <v>5</v>
      </c>
      <c r="G6" s="57">
        <v>5</v>
      </c>
      <c r="H6" s="58">
        <v>5</v>
      </c>
      <c r="I6" s="59">
        <v>6</v>
      </c>
      <c r="J6" s="60">
        <v>6</v>
      </c>
      <c r="K6" s="60">
        <v>6</v>
      </c>
      <c r="L6" s="61">
        <v>6</v>
      </c>
      <c r="M6" s="63">
        <v>4.5</v>
      </c>
      <c r="N6" s="63">
        <v>4.5</v>
      </c>
      <c r="O6" s="63">
        <v>4.5</v>
      </c>
      <c r="P6" s="64">
        <v>4.5</v>
      </c>
      <c r="Q6" s="71">
        <v>3</v>
      </c>
      <c r="R6" s="72">
        <v>3</v>
      </c>
      <c r="S6" s="72">
        <v>3</v>
      </c>
      <c r="T6" s="83">
        <v>3</v>
      </c>
      <c r="U6" s="68">
        <v>3</v>
      </c>
      <c r="V6" s="69">
        <v>3</v>
      </c>
      <c r="W6" s="69">
        <v>3</v>
      </c>
      <c r="X6" s="70">
        <v>3</v>
      </c>
      <c r="Y6" s="33">
        <f t="shared" ref="Y6:Y29" si="0">E6+I6+M6+Q6+U6</f>
        <v>21.5</v>
      </c>
      <c r="Z6" s="33">
        <f t="shared" ref="Z6:AB21" si="1">F6+J6+N6+R6+V6</f>
        <v>21.5</v>
      </c>
      <c r="AA6" s="33">
        <f t="shared" si="1"/>
        <v>21.5</v>
      </c>
      <c r="AB6" s="33">
        <f t="shared" si="1"/>
        <v>21.5</v>
      </c>
    </row>
    <row r="7" spans="3:28" ht="30" customHeight="1" x14ac:dyDescent="0.3">
      <c r="C7" s="575"/>
      <c r="D7" s="49" t="s">
        <v>27</v>
      </c>
      <c r="E7" s="56">
        <v>3</v>
      </c>
      <c r="F7" s="57">
        <v>3</v>
      </c>
      <c r="G7" s="57">
        <v>3</v>
      </c>
      <c r="H7" s="58">
        <v>3</v>
      </c>
      <c r="I7" s="59">
        <v>3</v>
      </c>
      <c r="J7" s="60">
        <v>3</v>
      </c>
      <c r="K7" s="60">
        <v>3</v>
      </c>
      <c r="L7" s="61">
        <v>3</v>
      </c>
      <c r="M7" s="63">
        <v>2</v>
      </c>
      <c r="N7" s="63">
        <v>2</v>
      </c>
      <c r="O7" s="63">
        <v>2</v>
      </c>
      <c r="P7" s="64">
        <v>2</v>
      </c>
      <c r="Q7" s="71">
        <v>2</v>
      </c>
      <c r="R7" s="72">
        <v>2</v>
      </c>
      <c r="S7" s="72">
        <v>2</v>
      </c>
      <c r="T7" s="83">
        <v>2</v>
      </c>
      <c r="U7" s="68">
        <v>3</v>
      </c>
      <c r="V7" s="68">
        <v>3</v>
      </c>
      <c r="W7" s="68">
        <v>3</v>
      </c>
      <c r="X7" s="68">
        <v>3</v>
      </c>
      <c r="Y7" s="33">
        <f t="shared" si="0"/>
        <v>13</v>
      </c>
      <c r="Z7" s="33">
        <f t="shared" si="1"/>
        <v>13</v>
      </c>
      <c r="AA7" s="33">
        <f t="shared" si="1"/>
        <v>13</v>
      </c>
      <c r="AB7" s="33">
        <f t="shared" si="1"/>
        <v>13</v>
      </c>
    </row>
    <row r="8" spans="3:28" ht="30" customHeight="1" x14ac:dyDescent="0.3">
      <c r="C8" s="575" t="s">
        <v>28</v>
      </c>
      <c r="D8" s="49" t="s">
        <v>29</v>
      </c>
      <c r="E8" s="56">
        <v>0</v>
      </c>
      <c r="F8" s="57">
        <v>0</v>
      </c>
      <c r="G8" s="57">
        <v>0</v>
      </c>
      <c r="H8" s="58">
        <v>0</v>
      </c>
      <c r="I8" s="59">
        <v>0</v>
      </c>
      <c r="J8" s="60">
        <v>0</v>
      </c>
      <c r="K8" s="60">
        <v>0</v>
      </c>
      <c r="L8" s="61">
        <v>0</v>
      </c>
      <c r="M8" s="63">
        <v>1</v>
      </c>
      <c r="N8" s="63">
        <v>1</v>
      </c>
      <c r="O8" s="63">
        <v>1</v>
      </c>
      <c r="P8" s="64">
        <v>1</v>
      </c>
      <c r="Q8" s="71">
        <v>0.5</v>
      </c>
      <c r="R8" s="72">
        <v>0.5</v>
      </c>
      <c r="S8" s="72">
        <v>0.5</v>
      </c>
      <c r="T8" s="83">
        <v>0.5</v>
      </c>
      <c r="U8" s="68">
        <v>0.5</v>
      </c>
      <c r="V8" s="69">
        <v>0.5</v>
      </c>
      <c r="W8" s="69">
        <v>0.5</v>
      </c>
      <c r="X8" s="70">
        <v>0.5</v>
      </c>
      <c r="Y8" s="33">
        <f t="shared" si="0"/>
        <v>2</v>
      </c>
      <c r="Z8" s="33">
        <f t="shared" si="1"/>
        <v>2</v>
      </c>
      <c r="AA8" s="33">
        <f t="shared" si="1"/>
        <v>2</v>
      </c>
      <c r="AB8" s="33">
        <f t="shared" si="1"/>
        <v>2</v>
      </c>
    </row>
    <row r="9" spans="3:28" ht="30" customHeight="1" x14ac:dyDescent="0.3">
      <c r="C9" s="575"/>
      <c r="D9" s="49" t="s">
        <v>30</v>
      </c>
      <c r="E9" s="56">
        <v>0</v>
      </c>
      <c r="F9" s="57">
        <v>0</v>
      </c>
      <c r="G9" s="57">
        <v>0</v>
      </c>
      <c r="H9" s="58">
        <v>0</v>
      </c>
      <c r="I9" s="59">
        <v>0</v>
      </c>
      <c r="J9" s="60">
        <v>0</v>
      </c>
      <c r="K9" s="60">
        <v>0</v>
      </c>
      <c r="L9" s="61">
        <v>0</v>
      </c>
      <c r="M9" s="63">
        <v>0.5</v>
      </c>
      <c r="N9" s="63">
        <v>0.5</v>
      </c>
      <c r="O9" s="63">
        <v>0.5</v>
      </c>
      <c r="P9" s="64">
        <v>0.5</v>
      </c>
      <c r="Q9" s="71">
        <v>0.5</v>
      </c>
      <c r="R9" s="72">
        <v>0.5</v>
      </c>
      <c r="S9" s="72">
        <v>0.5</v>
      </c>
      <c r="T9" s="73">
        <v>0.5</v>
      </c>
      <c r="U9" s="68">
        <v>0.5</v>
      </c>
      <c r="V9" s="69">
        <v>0.5</v>
      </c>
      <c r="W9" s="69">
        <v>0.5</v>
      </c>
      <c r="X9" s="70">
        <v>0.5</v>
      </c>
      <c r="Y9" s="33">
        <f t="shared" si="0"/>
        <v>1.5</v>
      </c>
      <c r="Z9" s="33">
        <f t="shared" si="1"/>
        <v>1.5</v>
      </c>
      <c r="AA9" s="33">
        <f t="shared" si="1"/>
        <v>1.5</v>
      </c>
      <c r="AB9" s="33">
        <f t="shared" si="1"/>
        <v>1.5</v>
      </c>
    </row>
    <row r="10" spans="3:28" ht="30" customHeight="1" x14ac:dyDescent="0.3">
      <c r="C10" s="575" t="s">
        <v>31</v>
      </c>
      <c r="D10" s="49" t="s">
        <v>31</v>
      </c>
      <c r="E10" s="56">
        <v>3</v>
      </c>
      <c r="F10" s="57">
        <v>3</v>
      </c>
      <c r="G10" s="57">
        <v>3</v>
      </c>
      <c r="H10" s="58">
        <v>3</v>
      </c>
      <c r="I10" s="59">
        <v>3</v>
      </c>
      <c r="J10" s="60">
        <v>3</v>
      </c>
      <c r="K10" s="60">
        <v>3</v>
      </c>
      <c r="L10" s="61">
        <v>3</v>
      </c>
      <c r="M10" s="63">
        <v>3</v>
      </c>
      <c r="N10" s="63">
        <v>3</v>
      </c>
      <c r="O10" s="63">
        <v>3</v>
      </c>
      <c r="P10" s="64">
        <v>3</v>
      </c>
      <c r="Q10" s="71">
        <v>3</v>
      </c>
      <c r="R10" s="72">
        <v>3</v>
      </c>
      <c r="S10" s="72">
        <v>3</v>
      </c>
      <c r="T10" s="83">
        <v>3</v>
      </c>
      <c r="U10" s="68">
        <v>3</v>
      </c>
      <c r="V10" s="69">
        <v>3</v>
      </c>
      <c r="W10" s="69">
        <v>3</v>
      </c>
      <c r="X10" s="70">
        <v>3</v>
      </c>
      <c r="Y10" s="33">
        <f t="shared" si="0"/>
        <v>15</v>
      </c>
      <c r="Z10" s="33">
        <f t="shared" si="1"/>
        <v>15</v>
      </c>
      <c r="AA10" s="33">
        <f t="shared" si="1"/>
        <v>15</v>
      </c>
      <c r="AB10" s="33">
        <f t="shared" si="1"/>
        <v>15</v>
      </c>
    </row>
    <row r="11" spans="3:28" ht="30" customHeight="1" x14ac:dyDescent="0.3">
      <c r="C11" s="575"/>
      <c r="D11" s="49" t="s">
        <v>32</v>
      </c>
      <c r="E11" s="56"/>
      <c r="F11" s="57"/>
      <c r="G11" s="57"/>
      <c r="H11" s="58"/>
      <c r="I11" s="59"/>
      <c r="J11" s="60"/>
      <c r="K11" s="60"/>
      <c r="L11" s="61"/>
      <c r="M11" s="63"/>
      <c r="N11" s="63"/>
      <c r="O11" s="63"/>
      <c r="P11" s="64"/>
      <c r="Q11" s="71"/>
      <c r="R11" s="72"/>
      <c r="S11" s="72"/>
      <c r="T11" s="83"/>
      <c r="U11" s="84">
        <v>1</v>
      </c>
      <c r="V11" s="85">
        <v>1</v>
      </c>
      <c r="W11" s="85">
        <v>1</v>
      </c>
      <c r="X11" s="86">
        <v>1</v>
      </c>
      <c r="Y11" s="33">
        <f t="shared" si="0"/>
        <v>1</v>
      </c>
      <c r="Z11" s="33">
        <f t="shared" si="1"/>
        <v>1</v>
      </c>
      <c r="AA11" s="33">
        <f t="shared" si="1"/>
        <v>1</v>
      </c>
      <c r="AB11" s="33">
        <f t="shared" si="1"/>
        <v>1</v>
      </c>
    </row>
    <row r="12" spans="3:28" ht="30" customHeight="1" x14ac:dyDescent="0.3">
      <c r="C12" s="575" t="s">
        <v>33</v>
      </c>
      <c r="D12" s="49" t="s">
        <v>103</v>
      </c>
      <c r="E12" s="56">
        <v>2</v>
      </c>
      <c r="F12" s="57">
        <v>2</v>
      </c>
      <c r="G12" s="57">
        <v>2</v>
      </c>
      <c r="H12" s="58">
        <v>2</v>
      </c>
      <c r="I12" s="59">
        <v>2</v>
      </c>
      <c r="J12" s="60">
        <v>2</v>
      </c>
      <c r="K12" s="60">
        <v>2</v>
      </c>
      <c r="L12" s="61">
        <v>2</v>
      </c>
      <c r="M12" s="63">
        <v>2</v>
      </c>
      <c r="N12" s="63">
        <v>2</v>
      </c>
      <c r="O12" s="63">
        <v>2</v>
      </c>
      <c r="P12" s="64">
        <v>2</v>
      </c>
      <c r="Q12" s="71">
        <v>2</v>
      </c>
      <c r="R12" s="72">
        <v>2</v>
      </c>
      <c r="S12" s="72">
        <v>2</v>
      </c>
      <c r="T12" s="83">
        <v>2</v>
      </c>
      <c r="U12" s="68">
        <v>3</v>
      </c>
      <c r="V12" s="69">
        <v>3</v>
      </c>
      <c r="W12" s="69">
        <v>3</v>
      </c>
      <c r="X12" s="70">
        <v>3</v>
      </c>
      <c r="Y12" s="33">
        <f t="shared" si="0"/>
        <v>11</v>
      </c>
      <c r="Z12" s="33">
        <f t="shared" si="1"/>
        <v>11</v>
      </c>
      <c r="AA12" s="33">
        <f t="shared" si="1"/>
        <v>11</v>
      </c>
      <c r="AB12" s="33">
        <f t="shared" si="1"/>
        <v>11</v>
      </c>
    </row>
    <row r="13" spans="3:28" ht="30" customHeight="1" x14ac:dyDescent="0.3">
      <c r="C13" s="575"/>
      <c r="D13" s="49" t="s">
        <v>34</v>
      </c>
      <c r="E13" s="56">
        <v>1</v>
      </c>
      <c r="F13" s="57">
        <v>1</v>
      </c>
      <c r="G13" s="57">
        <v>1</v>
      </c>
      <c r="H13" s="58">
        <v>1</v>
      </c>
      <c r="I13" s="59">
        <v>1</v>
      </c>
      <c r="J13" s="60">
        <v>1</v>
      </c>
      <c r="K13" s="60">
        <v>1</v>
      </c>
      <c r="L13" s="61">
        <v>1</v>
      </c>
      <c r="M13" s="63">
        <v>1</v>
      </c>
      <c r="N13" s="63">
        <v>1</v>
      </c>
      <c r="O13" s="63">
        <v>1</v>
      </c>
      <c r="P13" s="64">
        <v>1</v>
      </c>
      <c r="Q13" s="71">
        <v>1</v>
      </c>
      <c r="R13" s="72">
        <v>1</v>
      </c>
      <c r="S13" s="72">
        <v>1</v>
      </c>
      <c r="T13" s="83">
        <v>1</v>
      </c>
      <c r="U13" s="68">
        <v>1</v>
      </c>
      <c r="V13" s="69">
        <v>1</v>
      </c>
      <c r="W13" s="69">
        <v>1</v>
      </c>
      <c r="X13" s="70">
        <v>1</v>
      </c>
      <c r="Y13" s="33">
        <f t="shared" si="0"/>
        <v>5</v>
      </c>
      <c r="Z13" s="33">
        <f t="shared" si="1"/>
        <v>5</v>
      </c>
      <c r="AA13" s="33">
        <f t="shared" si="1"/>
        <v>5</v>
      </c>
      <c r="AB13" s="33">
        <f t="shared" si="1"/>
        <v>5</v>
      </c>
    </row>
    <row r="14" spans="3:28" ht="30" customHeight="1" x14ac:dyDescent="0.3">
      <c r="C14" s="575"/>
      <c r="D14" s="49" t="s">
        <v>35</v>
      </c>
      <c r="E14" s="56">
        <v>1</v>
      </c>
      <c r="F14" s="57">
        <v>1</v>
      </c>
      <c r="G14" s="57">
        <v>1</v>
      </c>
      <c r="H14" s="58">
        <v>1</v>
      </c>
      <c r="I14" s="59">
        <v>1</v>
      </c>
      <c r="J14" s="60">
        <v>1</v>
      </c>
      <c r="K14" s="60">
        <v>1</v>
      </c>
      <c r="L14" s="61">
        <v>1</v>
      </c>
      <c r="M14" s="63">
        <v>2</v>
      </c>
      <c r="N14" s="63">
        <v>2</v>
      </c>
      <c r="O14" s="63">
        <v>2</v>
      </c>
      <c r="P14" s="64">
        <v>2</v>
      </c>
      <c r="Q14" s="71">
        <v>2</v>
      </c>
      <c r="R14" s="72">
        <v>2</v>
      </c>
      <c r="S14" s="72">
        <v>2</v>
      </c>
      <c r="T14" s="83">
        <v>2</v>
      </c>
      <c r="U14" s="68">
        <v>2</v>
      </c>
      <c r="V14" s="69">
        <v>2</v>
      </c>
      <c r="W14" s="69">
        <v>2</v>
      </c>
      <c r="X14" s="70">
        <v>2</v>
      </c>
      <c r="Y14" s="33">
        <f t="shared" si="0"/>
        <v>8</v>
      </c>
      <c r="Z14" s="33">
        <f t="shared" si="1"/>
        <v>8</v>
      </c>
      <c r="AA14" s="33">
        <f t="shared" si="1"/>
        <v>8</v>
      </c>
      <c r="AB14" s="33">
        <f t="shared" si="1"/>
        <v>8</v>
      </c>
    </row>
    <row r="15" spans="3:28" ht="30" customHeight="1" x14ac:dyDescent="0.3">
      <c r="C15" s="575" t="s">
        <v>36</v>
      </c>
      <c r="D15" s="49" t="s">
        <v>37</v>
      </c>
      <c r="E15" s="56">
        <v>5</v>
      </c>
      <c r="F15" s="57">
        <v>5</v>
      </c>
      <c r="G15" s="57">
        <v>5</v>
      </c>
      <c r="H15" s="58">
        <v>5</v>
      </c>
      <c r="I15" s="59">
        <v>5</v>
      </c>
      <c r="J15" s="60">
        <v>5</v>
      </c>
      <c r="K15" s="60">
        <v>5</v>
      </c>
      <c r="L15" s="61">
        <v>5</v>
      </c>
      <c r="M15" s="63"/>
      <c r="N15" s="63"/>
      <c r="O15" s="63"/>
      <c r="P15" s="64"/>
      <c r="Q15" s="71"/>
      <c r="R15" s="72"/>
      <c r="S15" s="72"/>
      <c r="T15" s="83"/>
      <c r="U15" s="68"/>
      <c r="V15" s="69"/>
      <c r="W15" s="69"/>
      <c r="X15" s="70"/>
      <c r="Y15" s="33">
        <f t="shared" si="0"/>
        <v>10</v>
      </c>
      <c r="Z15" s="33">
        <f t="shared" si="1"/>
        <v>10</v>
      </c>
      <c r="AA15" s="33">
        <f t="shared" si="1"/>
        <v>10</v>
      </c>
      <c r="AB15" s="33">
        <f t="shared" si="1"/>
        <v>10</v>
      </c>
    </row>
    <row r="16" spans="3:28" ht="30" customHeight="1" x14ac:dyDescent="0.3">
      <c r="C16" s="575"/>
      <c r="D16" s="49" t="s">
        <v>38</v>
      </c>
      <c r="E16" s="56"/>
      <c r="F16" s="57"/>
      <c r="G16" s="57"/>
      <c r="H16" s="58"/>
      <c r="I16" s="59"/>
      <c r="J16" s="60"/>
      <c r="K16" s="60"/>
      <c r="L16" s="61"/>
      <c r="M16" s="63">
        <v>3</v>
      </c>
      <c r="N16" s="63">
        <v>3</v>
      </c>
      <c r="O16" s="63">
        <v>3</v>
      </c>
      <c r="P16" s="64">
        <v>3</v>
      </c>
      <c r="Q16" s="71">
        <v>3</v>
      </c>
      <c r="R16" s="72">
        <v>3</v>
      </c>
      <c r="S16" s="72">
        <v>3</v>
      </c>
      <c r="T16" s="83">
        <v>3</v>
      </c>
      <c r="U16" s="68">
        <v>3</v>
      </c>
      <c r="V16" s="69">
        <v>3</v>
      </c>
      <c r="W16" s="69">
        <v>3</v>
      </c>
      <c r="X16" s="70">
        <v>3</v>
      </c>
      <c r="Y16" s="33">
        <f t="shared" si="0"/>
        <v>9</v>
      </c>
      <c r="Z16" s="33">
        <f t="shared" si="1"/>
        <v>9</v>
      </c>
      <c r="AA16" s="33">
        <f t="shared" si="1"/>
        <v>9</v>
      </c>
      <c r="AB16" s="33">
        <f t="shared" si="1"/>
        <v>9</v>
      </c>
    </row>
    <row r="17" spans="3:28" ht="30" customHeight="1" x14ac:dyDescent="0.3">
      <c r="C17" s="575"/>
      <c r="D17" s="49" t="s">
        <v>39</v>
      </c>
      <c r="E17" s="56"/>
      <c r="F17" s="57"/>
      <c r="G17" s="57"/>
      <c r="H17" s="58"/>
      <c r="I17" s="59"/>
      <c r="J17" s="60"/>
      <c r="K17" s="60"/>
      <c r="L17" s="61"/>
      <c r="M17" s="63">
        <v>2</v>
      </c>
      <c r="N17" s="63">
        <v>2</v>
      </c>
      <c r="O17" s="63">
        <v>2</v>
      </c>
      <c r="P17" s="64">
        <v>2</v>
      </c>
      <c r="Q17" s="71">
        <v>2</v>
      </c>
      <c r="R17" s="72">
        <v>2</v>
      </c>
      <c r="S17" s="72">
        <v>2</v>
      </c>
      <c r="T17" s="83">
        <v>2</v>
      </c>
      <c r="U17" s="68">
        <v>2</v>
      </c>
      <c r="V17" s="69">
        <v>2</v>
      </c>
      <c r="W17" s="69">
        <v>2</v>
      </c>
      <c r="X17" s="70">
        <v>2</v>
      </c>
      <c r="Y17" s="33">
        <f t="shared" si="0"/>
        <v>6</v>
      </c>
      <c r="Z17" s="33">
        <f t="shared" si="1"/>
        <v>6</v>
      </c>
      <c r="AA17" s="33">
        <f t="shared" si="1"/>
        <v>6</v>
      </c>
      <c r="AB17" s="33">
        <f t="shared" si="1"/>
        <v>6</v>
      </c>
    </row>
    <row r="18" spans="3:28" ht="30" customHeight="1" x14ac:dyDescent="0.3">
      <c r="C18" s="575"/>
      <c r="D18" s="49" t="s">
        <v>41</v>
      </c>
      <c r="E18" s="56">
        <v>0</v>
      </c>
      <c r="F18" s="57">
        <v>0</v>
      </c>
      <c r="G18" s="57">
        <v>0</v>
      </c>
      <c r="H18" s="58">
        <v>0</v>
      </c>
      <c r="I18" s="59">
        <v>0</v>
      </c>
      <c r="J18" s="60">
        <v>0</v>
      </c>
      <c r="K18" s="60">
        <v>0</v>
      </c>
      <c r="L18" s="61">
        <v>0</v>
      </c>
      <c r="M18" s="63">
        <v>1</v>
      </c>
      <c r="N18" s="63">
        <v>1</v>
      </c>
      <c r="O18" s="63">
        <v>1</v>
      </c>
      <c r="P18" s="64">
        <v>1</v>
      </c>
      <c r="Q18" s="71">
        <v>1</v>
      </c>
      <c r="R18" s="72">
        <v>1</v>
      </c>
      <c r="S18" s="72">
        <v>1</v>
      </c>
      <c r="T18" s="83">
        <v>1</v>
      </c>
      <c r="U18" s="68">
        <v>1</v>
      </c>
      <c r="V18" s="69">
        <v>1</v>
      </c>
      <c r="W18" s="69">
        <v>1</v>
      </c>
      <c r="X18" s="70">
        <v>1</v>
      </c>
      <c r="Y18" s="33">
        <f t="shared" si="0"/>
        <v>3</v>
      </c>
      <c r="Z18" s="33">
        <f t="shared" si="1"/>
        <v>3</v>
      </c>
      <c r="AA18" s="33">
        <f t="shared" si="1"/>
        <v>3</v>
      </c>
      <c r="AB18" s="33">
        <f t="shared" si="1"/>
        <v>3</v>
      </c>
    </row>
    <row r="19" spans="3:28" ht="30" customHeight="1" x14ac:dyDescent="0.3">
      <c r="C19" s="167" t="s">
        <v>42</v>
      </c>
      <c r="D19" s="49" t="s">
        <v>42</v>
      </c>
      <c r="E19" s="56">
        <v>1</v>
      </c>
      <c r="F19" s="57">
        <v>1</v>
      </c>
      <c r="G19" s="57">
        <v>1</v>
      </c>
      <c r="H19" s="58">
        <v>1</v>
      </c>
      <c r="I19" s="59"/>
      <c r="J19" s="60"/>
      <c r="K19" s="60"/>
      <c r="L19" s="61"/>
      <c r="M19" s="63"/>
      <c r="N19" s="63"/>
      <c r="O19" s="63"/>
      <c r="P19" s="64"/>
      <c r="Q19" s="71"/>
      <c r="R19" s="72"/>
      <c r="S19" s="72"/>
      <c r="T19" s="83"/>
      <c r="U19" s="68"/>
      <c r="V19" s="69"/>
      <c r="W19" s="69"/>
      <c r="X19" s="70"/>
      <c r="Y19" s="33">
        <f t="shared" si="0"/>
        <v>1</v>
      </c>
      <c r="Z19" s="33">
        <f t="shared" si="1"/>
        <v>1</v>
      </c>
      <c r="AA19" s="33">
        <f t="shared" si="1"/>
        <v>1</v>
      </c>
      <c r="AB19" s="33">
        <f t="shared" si="1"/>
        <v>1</v>
      </c>
    </row>
    <row r="20" spans="3:28" ht="30" customHeight="1" x14ac:dyDescent="0.3">
      <c r="C20" s="575" t="s">
        <v>43</v>
      </c>
      <c r="D20" s="49" t="s">
        <v>44</v>
      </c>
      <c r="E20" s="56"/>
      <c r="F20" s="57"/>
      <c r="G20" s="57"/>
      <c r="H20" s="58"/>
      <c r="I20" s="59"/>
      <c r="J20" s="60"/>
      <c r="K20" s="60"/>
      <c r="L20" s="61"/>
      <c r="M20" s="63">
        <v>2</v>
      </c>
      <c r="N20" s="63">
        <v>2</v>
      </c>
      <c r="O20" s="63">
        <v>2</v>
      </c>
      <c r="P20" s="64">
        <v>2</v>
      </c>
      <c r="Q20" s="71">
        <v>2</v>
      </c>
      <c r="R20" s="72">
        <v>2</v>
      </c>
      <c r="S20" s="72">
        <v>2</v>
      </c>
      <c r="T20" s="83">
        <v>2</v>
      </c>
      <c r="U20" s="68">
        <v>3</v>
      </c>
      <c r="V20" s="69">
        <v>3</v>
      </c>
      <c r="W20" s="69">
        <v>3</v>
      </c>
      <c r="X20" s="70">
        <v>3</v>
      </c>
      <c r="Y20" s="33">
        <f t="shared" si="0"/>
        <v>7</v>
      </c>
      <c r="Z20" s="33">
        <f t="shared" si="1"/>
        <v>7</v>
      </c>
      <c r="AA20" s="33">
        <f t="shared" si="1"/>
        <v>7</v>
      </c>
      <c r="AB20" s="33">
        <f t="shared" si="1"/>
        <v>7</v>
      </c>
    </row>
    <row r="21" spans="3:28" ht="30" customHeight="1" x14ac:dyDescent="0.3">
      <c r="C21" s="575"/>
      <c r="D21" s="49" t="s">
        <v>45</v>
      </c>
      <c r="E21" s="56"/>
      <c r="F21" s="57"/>
      <c r="G21" s="57"/>
      <c r="H21" s="58"/>
      <c r="I21" s="59"/>
      <c r="J21" s="60"/>
      <c r="K21" s="60"/>
      <c r="L21" s="61"/>
      <c r="M21" s="63"/>
      <c r="N21" s="63"/>
      <c r="O21" s="63"/>
      <c r="P21" s="64"/>
      <c r="Q21" s="71">
        <v>2</v>
      </c>
      <c r="R21" s="72">
        <v>2</v>
      </c>
      <c r="S21" s="72">
        <v>2</v>
      </c>
      <c r="T21" s="83">
        <v>2</v>
      </c>
      <c r="U21" s="68">
        <v>2</v>
      </c>
      <c r="V21" s="69">
        <v>2</v>
      </c>
      <c r="W21" s="69">
        <v>2</v>
      </c>
      <c r="X21" s="70">
        <v>2</v>
      </c>
      <c r="Y21" s="33">
        <f t="shared" si="0"/>
        <v>4</v>
      </c>
      <c r="Z21" s="33">
        <f t="shared" si="1"/>
        <v>4</v>
      </c>
      <c r="AA21" s="33">
        <f t="shared" si="1"/>
        <v>4</v>
      </c>
      <c r="AB21" s="33">
        <f t="shared" si="1"/>
        <v>4</v>
      </c>
    </row>
    <row r="22" spans="3:28" ht="30" customHeight="1" x14ac:dyDescent="0.3">
      <c r="C22" s="575"/>
      <c r="D22" s="49" t="s">
        <v>46</v>
      </c>
      <c r="E22" s="56">
        <v>1</v>
      </c>
      <c r="F22" s="57">
        <v>1</v>
      </c>
      <c r="G22" s="57">
        <v>1</v>
      </c>
      <c r="H22" s="58">
        <v>1</v>
      </c>
      <c r="I22" s="59">
        <v>1</v>
      </c>
      <c r="J22" s="60">
        <v>1</v>
      </c>
      <c r="K22" s="60">
        <v>1</v>
      </c>
      <c r="L22" s="61">
        <v>1</v>
      </c>
      <c r="M22" s="63">
        <v>2</v>
      </c>
      <c r="N22" s="63">
        <v>2</v>
      </c>
      <c r="O22" s="63">
        <v>2</v>
      </c>
      <c r="P22" s="64">
        <v>2</v>
      </c>
      <c r="Q22" s="71">
        <v>2</v>
      </c>
      <c r="R22" s="72">
        <v>2</v>
      </c>
      <c r="S22" s="72">
        <v>2</v>
      </c>
      <c r="T22" s="83">
        <v>2</v>
      </c>
      <c r="U22" s="68">
        <v>2</v>
      </c>
      <c r="V22" s="69">
        <v>2</v>
      </c>
      <c r="W22" s="69">
        <v>2</v>
      </c>
      <c r="X22" s="70">
        <v>2</v>
      </c>
      <c r="Y22" s="33">
        <f t="shared" si="0"/>
        <v>8</v>
      </c>
      <c r="Z22" s="33">
        <f t="shared" ref="Z22:AB29" si="2">F22+J22+N22+R22+V22</f>
        <v>8</v>
      </c>
      <c r="AA22" s="33">
        <f t="shared" si="2"/>
        <v>8</v>
      </c>
      <c r="AB22" s="33">
        <f t="shared" si="2"/>
        <v>8</v>
      </c>
    </row>
    <row r="23" spans="3:28" ht="30" customHeight="1" x14ac:dyDescent="0.3">
      <c r="C23" s="575" t="s">
        <v>47</v>
      </c>
      <c r="D23" s="49" t="s">
        <v>48</v>
      </c>
      <c r="E23" s="56">
        <v>1</v>
      </c>
      <c r="F23" s="57">
        <v>1</v>
      </c>
      <c r="G23" s="57">
        <v>1</v>
      </c>
      <c r="H23" s="58">
        <v>1</v>
      </c>
      <c r="I23" s="59">
        <v>1</v>
      </c>
      <c r="J23" s="60">
        <v>1</v>
      </c>
      <c r="K23" s="60">
        <v>1</v>
      </c>
      <c r="L23" s="61">
        <v>1</v>
      </c>
      <c r="M23" s="63">
        <v>1</v>
      </c>
      <c r="N23" s="63">
        <v>1</v>
      </c>
      <c r="O23" s="63">
        <v>1</v>
      </c>
      <c r="P23" s="64">
        <v>1</v>
      </c>
      <c r="Q23" s="71">
        <v>1</v>
      </c>
      <c r="R23" s="72">
        <v>1</v>
      </c>
      <c r="S23" s="72">
        <v>1</v>
      </c>
      <c r="T23" s="83">
        <v>1</v>
      </c>
      <c r="U23" s="68">
        <v>0</v>
      </c>
      <c r="V23" s="69">
        <v>0</v>
      </c>
      <c r="W23" s="69">
        <v>0</v>
      </c>
      <c r="X23" s="70">
        <v>0</v>
      </c>
      <c r="Y23" s="33">
        <f t="shared" si="0"/>
        <v>4</v>
      </c>
      <c r="Z23" s="33">
        <f t="shared" si="2"/>
        <v>4</v>
      </c>
      <c r="AA23" s="33">
        <f t="shared" si="2"/>
        <v>4</v>
      </c>
      <c r="AB23" s="33">
        <f t="shared" si="2"/>
        <v>4</v>
      </c>
    </row>
    <row r="24" spans="3:28" ht="30" customHeight="1" x14ac:dyDescent="0.3">
      <c r="C24" s="575"/>
      <c r="D24" s="49" t="s">
        <v>49</v>
      </c>
      <c r="E24" s="56">
        <v>0.5</v>
      </c>
      <c r="F24" s="57">
        <v>0.5</v>
      </c>
      <c r="G24" s="57">
        <v>0.5</v>
      </c>
      <c r="H24" s="58">
        <v>0.5</v>
      </c>
      <c r="I24" s="59">
        <v>0.5</v>
      </c>
      <c r="J24" s="60">
        <v>0.5</v>
      </c>
      <c r="K24" s="60">
        <v>0.5</v>
      </c>
      <c r="L24" s="61">
        <v>0.5</v>
      </c>
      <c r="M24" s="63">
        <v>1</v>
      </c>
      <c r="N24" s="63">
        <v>1</v>
      </c>
      <c r="O24" s="63">
        <v>1</v>
      </c>
      <c r="P24" s="64">
        <v>1</v>
      </c>
      <c r="Q24" s="71"/>
      <c r="R24" s="72"/>
      <c r="S24" s="72"/>
      <c r="T24" s="83"/>
      <c r="U24" s="68"/>
      <c r="V24" s="69"/>
      <c r="W24" s="69"/>
      <c r="X24" s="70"/>
      <c r="Y24" s="33">
        <f t="shared" si="0"/>
        <v>2</v>
      </c>
      <c r="Z24" s="33">
        <f t="shared" si="2"/>
        <v>2</v>
      </c>
      <c r="AA24" s="33">
        <f t="shared" si="2"/>
        <v>2</v>
      </c>
      <c r="AB24" s="33">
        <f t="shared" si="2"/>
        <v>2</v>
      </c>
    </row>
    <row r="25" spans="3:28" ht="30" customHeight="1" x14ac:dyDescent="0.3">
      <c r="C25" s="167" t="s">
        <v>50</v>
      </c>
      <c r="D25" s="49" t="s">
        <v>50</v>
      </c>
      <c r="E25" s="56">
        <v>2</v>
      </c>
      <c r="F25" s="57">
        <v>2</v>
      </c>
      <c r="G25" s="57">
        <v>2</v>
      </c>
      <c r="H25" s="58">
        <v>2</v>
      </c>
      <c r="I25" s="59">
        <v>2</v>
      </c>
      <c r="J25" s="60">
        <v>2</v>
      </c>
      <c r="K25" s="60">
        <v>2</v>
      </c>
      <c r="L25" s="61">
        <v>2</v>
      </c>
      <c r="M25" s="63">
        <v>1</v>
      </c>
      <c r="N25" s="63">
        <v>1</v>
      </c>
      <c r="O25" s="63">
        <v>1</v>
      </c>
      <c r="P25" s="64">
        <v>1</v>
      </c>
      <c r="Q25" s="71">
        <v>1</v>
      </c>
      <c r="R25" s="72">
        <v>1</v>
      </c>
      <c r="S25" s="72">
        <v>1</v>
      </c>
      <c r="T25" s="83">
        <v>1</v>
      </c>
      <c r="U25" s="68">
        <v>0</v>
      </c>
      <c r="V25" s="69">
        <v>0</v>
      </c>
      <c r="W25" s="69">
        <v>0</v>
      </c>
      <c r="X25" s="70">
        <v>0</v>
      </c>
      <c r="Y25" s="33">
        <f t="shared" si="0"/>
        <v>6</v>
      </c>
      <c r="Z25" s="33">
        <f t="shared" si="2"/>
        <v>6</v>
      </c>
      <c r="AA25" s="33">
        <f t="shared" si="2"/>
        <v>6</v>
      </c>
      <c r="AB25" s="33">
        <f t="shared" si="2"/>
        <v>6</v>
      </c>
    </row>
    <row r="26" spans="3:28" ht="30" customHeight="1" x14ac:dyDescent="0.3">
      <c r="C26" s="575" t="s">
        <v>51</v>
      </c>
      <c r="D26" s="49" t="s">
        <v>52</v>
      </c>
      <c r="E26" s="56">
        <v>3</v>
      </c>
      <c r="F26" s="56">
        <v>3</v>
      </c>
      <c r="G26" s="56">
        <v>3</v>
      </c>
      <c r="H26" s="56">
        <v>3</v>
      </c>
      <c r="I26" s="59">
        <v>3</v>
      </c>
      <c r="J26" s="60">
        <v>3</v>
      </c>
      <c r="K26" s="60">
        <v>3</v>
      </c>
      <c r="L26" s="61">
        <v>3</v>
      </c>
      <c r="M26" s="63">
        <v>2</v>
      </c>
      <c r="N26" s="63">
        <v>2</v>
      </c>
      <c r="O26" s="63">
        <v>2</v>
      </c>
      <c r="P26" s="64">
        <v>2</v>
      </c>
      <c r="Q26" s="71">
        <v>2</v>
      </c>
      <c r="R26" s="72">
        <v>2</v>
      </c>
      <c r="S26" s="72">
        <v>2</v>
      </c>
      <c r="T26" s="83">
        <v>2</v>
      </c>
      <c r="U26" s="68">
        <v>2</v>
      </c>
      <c r="V26" s="69">
        <v>2</v>
      </c>
      <c r="W26" s="69">
        <v>2</v>
      </c>
      <c r="X26" s="70">
        <v>2</v>
      </c>
      <c r="Y26" s="33">
        <f t="shared" si="0"/>
        <v>12</v>
      </c>
      <c r="Z26" s="33">
        <f t="shared" si="2"/>
        <v>12</v>
      </c>
      <c r="AA26" s="33">
        <f t="shared" si="2"/>
        <v>12</v>
      </c>
      <c r="AB26" s="33">
        <f t="shared" si="2"/>
        <v>12</v>
      </c>
    </row>
    <row r="27" spans="3:28" ht="30" customHeight="1" thickBot="1" x14ac:dyDescent="0.35">
      <c r="C27" s="592"/>
      <c r="D27" s="135" t="s">
        <v>53</v>
      </c>
      <c r="E27" s="136"/>
      <c r="F27" s="137"/>
      <c r="G27" s="137"/>
      <c r="H27" s="138"/>
      <c r="I27" s="139"/>
      <c r="J27" s="140"/>
      <c r="K27" s="140"/>
      <c r="L27" s="141"/>
      <c r="M27" s="143">
        <v>1</v>
      </c>
      <c r="N27" s="143">
        <v>1</v>
      </c>
      <c r="O27" s="143">
        <v>1</v>
      </c>
      <c r="P27" s="144">
        <v>1</v>
      </c>
      <c r="Q27" s="145">
        <v>1</v>
      </c>
      <c r="R27" s="146">
        <v>1</v>
      </c>
      <c r="S27" s="146">
        <v>1</v>
      </c>
      <c r="T27" s="147">
        <v>1</v>
      </c>
      <c r="U27" s="148">
        <v>1</v>
      </c>
      <c r="V27" s="149">
        <v>1</v>
      </c>
      <c r="W27" s="149">
        <v>1</v>
      </c>
      <c r="X27" s="150">
        <v>1</v>
      </c>
      <c r="Y27" s="87">
        <f t="shared" si="0"/>
        <v>3</v>
      </c>
      <c r="Z27" s="87">
        <f t="shared" si="2"/>
        <v>3</v>
      </c>
      <c r="AA27" s="87">
        <f t="shared" si="2"/>
        <v>3</v>
      </c>
      <c r="AB27" s="87">
        <f t="shared" si="2"/>
        <v>3</v>
      </c>
    </row>
    <row r="28" spans="3:28" ht="30" customHeight="1" thickBot="1" x14ac:dyDescent="0.35">
      <c r="C28" s="609" t="s">
        <v>54</v>
      </c>
      <c r="D28" s="613"/>
      <c r="E28" s="151">
        <f t="shared" ref="E28:X28" si="3">SUM(E1:E27)</f>
        <v>28.5</v>
      </c>
      <c r="F28" s="152">
        <f t="shared" si="3"/>
        <v>28.5</v>
      </c>
      <c r="G28" s="152">
        <f t="shared" si="3"/>
        <v>28.5</v>
      </c>
      <c r="H28" s="153">
        <f t="shared" si="3"/>
        <v>28.5</v>
      </c>
      <c r="I28" s="154">
        <f t="shared" si="3"/>
        <v>28.5</v>
      </c>
      <c r="J28" s="155">
        <f t="shared" si="3"/>
        <v>28.5</v>
      </c>
      <c r="K28" s="155">
        <f t="shared" si="3"/>
        <v>28.5</v>
      </c>
      <c r="L28" s="156">
        <f t="shared" si="3"/>
        <v>28.5</v>
      </c>
      <c r="M28" s="157">
        <f t="shared" si="3"/>
        <v>32</v>
      </c>
      <c r="N28" s="158">
        <f t="shared" si="3"/>
        <v>32</v>
      </c>
      <c r="O28" s="158">
        <f t="shared" si="3"/>
        <v>32</v>
      </c>
      <c r="P28" s="159">
        <f t="shared" si="3"/>
        <v>32</v>
      </c>
      <c r="Q28" s="160">
        <f t="shared" si="3"/>
        <v>31</v>
      </c>
      <c r="R28" s="161">
        <f t="shared" si="3"/>
        <v>31</v>
      </c>
      <c r="S28" s="161">
        <f t="shared" si="3"/>
        <v>31</v>
      </c>
      <c r="T28" s="162">
        <f t="shared" si="3"/>
        <v>31</v>
      </c>
      <c r="U28" s="163">
        <f t="shared" si="3"/>
        <v>33</v>
      </c>
      <c r="V28" s="164">
        <f t="shared" si="3"/>
        <v>33</v>
      </c>
      <c r="W28" s="164">
        <f t="shared" si="3"/>
        <v>33</v>
      </c>
      <c r="X28" s="165">
        <f t="shared" si="3"/>
        <v>33</v>
      </c>
      <c r="Y28" s="374">
        <f t="shared" si="0"/>
        <v>153</v>
      </c>
      <c r="Z28" s="374">
        <f t="shared" si="2"/>
        <v>153</v>
      </c>
      <c r="AA28" s="374">
        <f t="shared" si="2"/>
        <v>153</v>
      </c>
      <c r="AB28" s="374">
        <f t="shared" si="2"/>
        <v>153</v>
      </c>
    </row>
    <row r="29" spans="3:28" ht="30" customHeight="1" thickBot="1" x14ac:dyDescent="0.35">
      <c r="C29" s="616" t="s">
        <v>60</v>
      </c>
      <c r="D29" s="617"/>
      <c r="E29" s="372"/>
      <c r="F29" s="187"/>
      <c r="G29" s="187"/>
      <c r="H29" s="339"/>
      <c r="I29" s="340"/>
      <c r="J29" s="188"/>
      <c r="K29" s="188"/>
      <c r="L29" s="306"/>
      <c r="M29" s="341"/>
      <c r="N29" s="189"/>
      <c r="O29" s="189"/>
      <c r="P29" s="342"/>
      <c r="Q29" s="343">
        <v>1</v>
      </c>
      <c r="R29" s="252">
        <v>1</v>
      </c>
      <c r="S29" s="252">
        <v>1</v>
      </c>
      <c r="T29" s="310">
        <v>1</v>
      </c>
      <c r="U29" s="116"/>
      <c r="V29" s="117"/>
      <c r="W29" s="117"/>
      <c r="X29" s="373"/>
      <c r="Y29" s="10">
        <f t="shared" si="0"/>
        <v>1</v>
      </c>
      <c r="Z29" s="10">
        <f t="shared" si="2"/>
        <v>1</v>
      </c>
      <c r="AA29" s="10">
        <f t="shared" si="2"/>
        <v>1</v>
      </c>
      <c r="AB29" s="10">
        <f t="shared" si="2"/>
        <v>1</v>
      </c>
    </row>
    <row r="30" spans="3:28" ht="30" customHeight="1" thickBot="1" x14ac:dyDescent="0.35">
      <c r="C30" s="614" t="s">
        <v>55</v>
      </c>
      <c r="D30" s="615"/>
      <c r="E30" s="372"/>
      <c r="F30" s="187"/>
      <c r="G30" s="187"/>
      <c r="H30" s="339"/>
      <c r="I30" s="340"/>
      <c r="J30" s="188"/>
      <c r="K30" s="188"/>
      <c r="L30" s="306"/>
      <c r="M30" s="341"/>
      <c r="N30" s="189"/>
      <c r="O30" s="189"/>
      <c r="P30" s="342"/>
      <c r="Q30" s="343"/>
      <c r="R30" s="252"/>
      <c r="S30" s="252"/>
      <c r="T30" s="310"/>
      <c r="U30" s="116">
        <v>0.5</v>
      </c>
      <c r="V30" s="117">
        <v>0.5</v>
      </c>
      <c r="W30" s="117">
        <v>0.5</v>
      </c>
      <c r="X30" s="373">
        <v>0.5</v>
      </c>
      <c r="Y30" s="10">
        <f t="shared" ref="Y30:Y52" si="4">E30+I30+M30+Q30+U30</f>
        <v>0.5</v>
      </c>
      <c r="Z30" s="10">
        <f t="shared" ref="Z30:Z52" si="5">F30+J30+N30+R30+V30</f>
        <v>0.5</v>
      </c>
      <c r="AA30" s="10">
        <f t="shared" ref="AA30:AA52" si="6">G30+K30+O30+S30+W30</f>
        <v>0.5</v>
      </c>
      <c r="AB30" s="10">
        <f t="shared" ref="AB30:AB52" si="7">H30+L30+P30+T30+X30</f>
        <v>0.5</v>
      </c>
    </row>
    <row r="31" spans="3:28" ht="30" customHeight="1" thickBot="1" x14ac:dyDescent="0.35">
      <c r="C31" s="614" t="s">
        <v>83</v>
      </c>
      <c r="D31" s="615"/>
      <c r="E31" s="372">
        <v>0.5</v>
      </c>
      <c r="F31" s="187">
        <v>0.5</v>
      </c>
      <c r="G31" s="187">
        <v>0.5</v>
      </c>
      <c r="H31" s="339">
        <v>0.5</v>
      </c>
      <c r="I31" s="340"/>
      <c r="J31" s="188"/>
      <c r="K31" s="188"/>
      <c r="L31" s="306"/>
      <c r="M31" s="341"/>
      <c r="N31" s="189"/>
      <c r="O31" s="189"/>
      <c r="P31" s="342"/>
      <c r="Q31" s="343"/>
      <c r="R31" s="252"/>
      <c r="S31" s="252"/>
      <c r="T31" s="310"/>
      <c r="U31" s="116"/>
      <c r="V31" s="117"/>
      <c r="W31" s="117"/>
      <c r="X31" s="373"/>
      <c r="Y31" s="10">
        <f t="shared" si="4"/>
        <v>0.5</v>
      </c>
      <c r="Z31" s="10">
        <f t="shared" si="5"/>
        <v>0.5</v>
      </c>
      <c r="AA31" s="10">
        <f t="shared" si="6"/>
        <v>0.5</v>
      </c>
      <c r="AB31" s="10">
        <f t="shared" si="7"/>
        <v>0.5</v>
      </c>
    </row>
    <row r="32" spans="3:28" ht="30" customHeight="1" x14ac:dyDescent="0.3">
      <c r="C32" s="614" t="s">
        <v>86</v>
      </c>
      <c r="D32" s="615"/>
      <c r="E32" s="372"/>
      <c r="F32" s="187"/>
      <c r="G32" s="187"/>
      <c r="H32" s="339"/>
      <c r="I32" s="340"/>
      <c r="J32" s="188"/>
      <c r="K32" s="188"/>
      <c r="L32" s="306"/>
      <c r="M32" s="341"/>
      <c r="N32" s="189"/>
      <c r="O32" s="189"/>
      <c r="P32" s="342"/>
      <c r="Q32" s="343"/>
      <c r="R32" s="252"/>
      <c r="S32" s="252"/>
      <c r="T32" s="310"/>
      <c r="U32" s="116"/>
      <c r="V32" s="117"/>
      <c r="W32" s="117"/>
      <c r="X32" s="373"/>
      <c r="Y32" s="10">
        <f t="shared" si="4"/>
        <v>0</v>
      </c>
      <c r="Z32" s="10">
        <f t="shared" si="5"/>
        <v>0</v>
      </c>
      <c r="AA32" s="10">
        <f t="shared" si="6"/>
        <v>0</v>
      </c>
      <c r="AB32" s="10">
        <f t="shared" si="7"/>
        <v>0</v>
      </c>
    </row>
    <row r="33" spans="3:28" ht="30" customHeight="1" x14ac:dyDescent="0.3">
      <c r="C33" s="614" t="s">
        <v>84</v>
      </c>
      <c r="D33" s="615"/>
      <c r="E33" s="368"/>
      <c r="F33" s="57"/>
      <c r="G33" s="57"/>
      <c r="H33" s="58"/>
      <c r="I33" s="59">
        <v>0.5</v>
      </c>
      <c r="J33" s="60">
        <v>0.5</v>
      </c>
      <c r="K33" s="60">
        <v>0.5</v>
      </c>
      <c r="L33" s="61">
        <v>0.5</v>
      </c>
      <c r="M33" s="62"/>
      <c r="N33" s="63"/>
      <c r="O33" s="63"/>
      <c r="P33" s="64"/>
      <c r="Q33" s="65"/>
      <c r="R33" s="66"/>
      <c r="S33" s="66"/>
      <c r="T33" s="67"/>
      <c r="U33" s="68"/>
      <c r="V33" s="69"/>
      <c r="W33" s="69"/>
      <c r="X33" s="231"/>
      <c r="Y33" s="10">
        <f t="shared" si="4"/>
        <v>0.5</v>
      </c>
      <c r="Z33" s="10">
        <f t="shared" si="5"/>
        <v>0.5</v>
      </c>
      <c r="AA33" s="10">
        <f t="shared" si="6"/>
        <v>0.5</v>
      </c>
      <c r="AB33" s="10">
        <f t="shared" si="7"/>
        <v>0.5</v>
      </c>
    </row>
    <row r="34" spans="3:28" ht="30" customHeight="1" x14ac:dyDescent="0.3">
      <c r="C34" s="614" t="s">
        <v>85</v>
      </c>
      <c r="D34" s="615"/>
      <c r="E34" s="368"/>
      <c r="F34" s="57"/>
      <c r="G34" s="57"/>
      <c r="H34" s="58"/>
      <c r="I34" s="59"/>
      <c r="J34" s="60"/>
      <c r="K34" s="60"/>
      <c r="L34" s="61"/>
      <c r="M34" s="62"/>
      <c r="N34" s="63"/>
      <c r="O34" s="63"/>
      <c r="P34" s="64"/>
      <c r="Q34" s="71"/>
      <c r="R34" s="72"/>
      <c r="S34" s="72"/>
      <c r="T34" s="73"/>
      <c r="U34" s="68">
        <v>0</v>
      </c>
      <c r="V34" s="69">
        <v>0</v>
      </c>
      <c r="W34" s="69">
        <v>0</v>
      </c>
      <c r="X34" s="231">
        <v>0</v>
      </c>
      <c r="Y34" s="10">
        <f t="shared" si="4"/>
        <v>0</v>
      </c>
      <c r="Z34" s="10">
        <f t="shared" si="5"/>
        <v>0</v>
      </c>
      <c r="AA34" s="10">
        <f t="shared" si="6"/>
        <v>0</v>
      </c>
      <c r="AB34" s="10">
        <f t="shared" si="7"/>
        <v>0</v>
      </c>
    </row>
    <row r="35" spans="3:28" ht="30" customHeight="1" x14ac:dyDescent="0.3">
      <c r="C35" s="614" t="s">
        <v>93</v>
      </c>
      <c r="D35" s="615"/>
      <c r="E35" s="368"/>
      <c r="F35" s="57"/>
      <c r="G35" s="57"/>
      <c r="H35" s="58"/>
      <c r="I35" s="59"/>
      <c r="J35" s="60"/>
      <c r="K35" s="60"/>
      <c r="L35" s="61"/>
      <c r="M35" s="62"/>
      <c r="N35" s="63"/>
      <c r="O35" s="63"/>
      <c r="P35" s="64"/>
      <c r="Q35" s="71">
        <v>0</v>
      </c>
      <c r="R35" s="72">
        <v>0</v>
      </c>
      <c r="S35" s="72">
        <v>0</v>
      </c>
      <c r="T35" s="73">
        <v>0</v>
      </c>
      <c r="U35" s="68"/>
      <c r="V35" s="69"/>
      <c r="W35" s="69"/>
      <c r="X35" s="231"/>
      <c r="Y35" s="10">
        <f t="shared" si="4"/>
        <v>0</v>
      </c>
      <c r="Z35" s="10">
        <f t="shared" si="5"/>
        <v>0</v>
      </c>
      <c r="AA35" s="10">
        <f t="shared" si="6"/>
        <v>0</v>
      </c>
      <c r="AB35" s="10">
        <f t="shared" si="7"/>
        <v>0</v>
      </c>
    </row>
    <row r="36" spans="3:28" ht="30" customHeight="1" x14ac:dyDescent="0.3">
      <c r="C36" s="614" t="s">
        <v>81</v>
      </c>
      <c r="D36" s="615"/>
      <c r="E36" s="369"/>
      <c r="F36" s="75"/>
      <c r="G36" s="75"/>
      <c r="H36" s="58"/>
      <c r="I36" s="59"/>
      <c r="J36" s="60"/>
      <c r="K36" s="60"/>
      <c r="L36" s="61"/>
      <c r="M36" s="62"/>
      <c r="N36" s="63"/>
      <c r="O36" s="63"/>
      <c r="P36" s="64"/>
      <c r="Q36" s="65"/>
      <c r="R36" s="66"/>
      <c r="S36" s="66"/>
      <c r="T36" s="67"/>
      <c r="U36" s="68">
        <v>0</v>
      </c>
      <c r="V36" s="69">
        <v>0</v>
      </c>
      <c r="W36" s="69">
        <v>0</v>
      </c>
      <c r="X36" s="231">
        <v>0</v>
      </c>
      <c r="Y36" s="10">
        <f t="shared" si="4"/>
        <v>0</v>
      </c>
      <c r="Z36" s="10">
        <f t="shared" si="5"/>
        <v>0</v>
      </c>
      <c r="AA36" s="10">
        <f t="shared" si="6"/>
        <v>0</v>
      </c>
      <c r="AB36" s="10">
        <f t="shared" si="7"/>
        <v>0</v>
      </c>
    </row>
    <row r="37" spans="3:28" ht="30" customHeight="1" x14ac:dyDescent="0.3">
      <c r="C37" s="614" t="s">
        <v>80</v>
      </c>
      <c r="D37" s="615"/>
      <c r="E37" s="368"/>
      <c r="F37" s="57"/>
      <c r="G37" s="57"/>
      <c r="H37" s="76"/>
      <c r="I37" s="77"/>
      <c r="J37" s="78"/>
      <c r="K37" s="78"/>
      <c r="L37" s="79"/>
      <c r="M37" s="80"/>
      <c r="N37" s="81"/>
      <c r="O37" s="81"/>
      <c r="P37" s="82"/>
      <c r="Q37" s="65"/>
      <c r="R37" s="66"/>
      <c r="S37" s="66"/>
      <c r="T37" s="67"/>
      <c r="U37" s="68">
        <v>0</v>
      </c>
      <c r="V37" s="69">
        <v>0</v>
      </c>
      <c r="W37" s="69">
        <v>0</v>
      </c>
      <c r="X37" s="231">
        <v>0</v>
      </c>
      <c r="Y37" s="10">
        <f t="shared" si="4"/>
        <v>0</v>
      </c>
      <c r="Z37" s="10">
        <f t="shared" si="5"/>
        <v>0</v>
      </c>
      <c r="AA37" s="10">
        <f t="shared" si="6"/>
        <v>0</v>
      </c>
      <c r="AB37" s="10">
        <f t="shared" si="7"/>
        <v>0</v>
      </c>
    </row>
    <row r="38" spans="3:28" ht="30" customHeight="1" x14ac:dyDescent="0.3">
      <c r="C38" s="614" t="s">
        <v>94</v>
      </c>
      <c r="D38" s="615"/>
      <c r="E38" s="370"/>
      <c r="F38" s="137"/>
      <c r="G38" s="137"/>
      <c r="H38" s="344"/>
      <c r="I38" s="327"/>
      <c r="J38" s="269"/>
      <c r="K38" s="269"/>
      <c r="L38" s="307"/>
      <c r="M38" s="328"/>
      <c r="N38" s="272"/>
      <c r="O38" s="272"/>
      <c r="P38" s="345"/>
      <c r="Q38" s="329"/>
      <c r="R38" s="275"/>
      <c r="S38" s="275"/>
      <c r="T38" s="311"/>
      <c r="U38" s="148">
        <v>0</v>
      </c>
      <c r="V38" s="149">
        <v>0</v>
      </c>
      <c r="W38" s="149">
        <v>0</v>
      </c>
      <c r="X38" s="246">
        <v>0</v>
      </c>
      <c r="Y38" s="10">
        <f t="shared" si="4"/>
        <v>0</v>
      </c>
      <c r="Z38" s="10">
        <f t="shared" si="5"/>
        <v>0</v>
      </c>
      <c r="AA38" s="10">
        <f t="shared" si="6"/>
        <v>0</v>
      </c>
      <c r="AB38" s="10">
        <f t="shared" si="7"/>
        <v>0</v>
      </c>
    </row>
    <row r="39" spans="3:28" ht="30" customHeight="1" x14ac:dyDescent="0.3">
      <c r="C39" s="614" t="s">
        <v>96</v>
      </c>
      <c r="D39" s="615"/>
      <c r="E39" s="370"/>
      <c r="F39" s="137"/>
      <c r="G39" s="137"/>
      <c r="H39" s="344"/>
      <c r="I39" s="327"/>
      <c r="J39" s="269"/>
      <c r="K39" s="269"/>
      <c r="L39" s="307"/>
      <c r="M39" s="328"/>
      <c r="N39" s="272"/>
      <c r="O39" s="272"/>
      <c r="P39" s="345"/>
      <c r="Q39" s="329"/>
      <c r="R39" s="275"/>
      <c r="S39" s="275"/>
      <c r="T39" s="311"/>
      <c r="U39" s="148">
        <v>0</v>
      </c>
      <c r="V39" s="149">
        <v>0</v>
      </c>
      <c r="W39" s="149">
        <v>0</v>
      </c>
      <c r="X39" s="246">
        <v>0</v>
      </c>
      <c r="Y39" s="10">
        <f t="shared" si="4"/>
        <v>0</v>
      </c>
      <c r="Z39" s="10">
        <f t="shared" si="5"/>
        <v>0</v>
      </c>
      <c r="AA39" s="10">
        <f t="shared" si="6"/>
        <v>0</v>
      </c>
      <c r="AB39" s="10">
        <f t="shared" si="7"/>
        <v>0</v>
      </c>
    </row>
    <row r="40" spans="3:28" ht="30" customHeight="1" x14ac:dyDescent="0.3">
      <c r="C40" s="614" t="s">
        <v>95</v>
      </c>
      <c r="D40" s="615"/>
      <c r="E40" s="370"/>
      <c r="F40" s="137"/>
      <c r="G40" s="137"/>
      <c r="H40" s="344"/>
      <c r="I40" s="327"/>
      <c r="J40" s="269"/>
      <c r="K40" s="269"/>
      <c r="L40" s="307"/>
      <c r="M40" s="328"/>
      <c r="N40" s="272"/>
      <c r="O40" s="272"/>
      <c r="P40" s="345"/>
      <c r="Q40" s="329"/>
      <c r="R40" s="275"/>
      <c r="S40" s="275"/>
      <c r="T40" s="311"/>
      <c r="U40" s="148"/>
      <c r="V40" s="149"/>
      <c r="W40" s="149"/>
      <c r="X40" s="246"/>
      <c r="Y40" s="10">
        <f t="shared" si="4"/>
        <v>0</v>
      </c>
      <c r="Z40" s="10">
        <f t="shared" si="5"/>
        <v>0</v>
      </c>
      <c r="AA40" s="10">
        <f t="shared" si="6"/>
        <v>0</v>
      </c>
      <c r="AB40" s="10">
        <f t="shared" si="7"/>
        <v>0</v>
      </c>
    </row>
    <row r="41" spans="3:28" ht="30" customHeight="1" x14ac:dyDescent="0.3">
      <c r="C41" s="614" t="s">
        <v>34</v>
      </c>
      <c r="D41" s="615"/>
      <c r="E41" s="370"/>
      <c r="F41" s="137"/>
      <c r="G41" s="137"/>
      <c r="H41" s="344"/>
      <c r="I41" s="327"/>
      <c r="J41" s="269"/>
      <c r="K41" s="269"/>
      <c r="L41" s="307"/>
      <c r="M41" s="328"/>
      <c r="N41" s="272"/>
      <c r="O41" s="272"/>
      <c r="P41" s="345"/>
      <c r="Q41" s="329"/>
      <c r="R41" s="275"/>
      <c r="S41" s="275"/>
      <c r="T41" s="311"/>
      <c r="U41" s="148">
        <v>0.5</v>
      </c>
      <c r="V41" s="149">
        <v>0.5</v>
      </c>
      <c r="W41" s="149">
        <v>0.5</v>
      </c>
      <c r="X41" s="246">
        <v>0.5</v>
      </c>
      <c r="Y41" s="10">
        <f t="shared" si="4"/>
        <v>0.5</v>
      </c>
      <c r="Z41" s="10">
        <f t="shared" si="5"/>
        <v>0.5</v>
      </c>
      <c r="AA41" s="10">
        <f t="shared" si="6"/>
        <v>0.5</v>
      </c>
      <c r="AB41" s="10">
        <f t="shared" si="7"/>
        <v>0.5</v>
      </c>
    </row>
    <row r="42" spans="3:28" ht="30" customHeight="1" x14ac:dyDescent="0.3">
      <c r="C42" s="614" t="s">
        <v>56</v>
      </c>
      <c r="D42" s="615"/>
      <c r="E42" s="370"/>
      <c r="F42" s="137"/>
      <c r="G42" s="137"/>
      <c r="H42" s="344"/>
      <c r="I42" s="327"/>
      <c r="J42" s="269"/>
      <c r="K42" s="269"/>
      <c r="L42" s="307"/>
      <c r="M42" s="328"/>
      <c r="N42" s="272"/>
      <c r="O42" s="272"/>
      <c r="P42" s="345"/>
      <c r="Q42" s="71">
        <v>1</v>
      </c>
      <c r="R42" s="72">
        <v>1</v>
      </c>
      <c r="S42" s="72">
        <v>1</v>
      </c>
      <c r="T42" s="73">
        <v>1</v>
      </c>
      <c r="U42" s="148"/>
      <c r="V42" s="149"/>
      <c r="W42" s="149"/>
      <c r="X42" s="246"/>
      <c r="Y42" s="10">
        <f t="shared" si="4"/>
        <v>1</v>
      </c>
      <c r="Z42" s="10">
        <f t="shared" si="5"/>
        <v>1</v>
      </c>
      <c r="AA42" s="10">
        <f t="shared" si="6"/>
        <v>1</v>
      </c>
      <c r="AB42" s="10">
        <f t="shared" si="7"/>
        <v>1</v>
      </c>
    </row>
    <row r="43" spans="3:28" ht="30" customHeight="1" x14ac:dyDescent="0.3">
      <c r="C43" s="614" t="s">
        <v>102</v>
      </c>
      <c r="D43" s="615"/>
      <c r="E43" s="370"/>
      <c r="F43" s="137"/>
      <c r="G43" s="137"/>
      <c r="H43" s="344"/>
      <c r="I43" s="327"/>
      <c r="J43" s="269"/>
      <c r="K43" s="269"/>
      <c r="L43" s="307"/>
      <c r="M43" s="328"/>
      <c r="N43" s="272"/>
      <c r="O43" s="272"/>
      <c r="P43" s="345"/>
      <c r="Q43" s="329"/>
      <c r="R43" s="275"/>
      <c r="S43" s="275"/>
      <c r="T43" s="311"/>
      <c r="U43" s="148"/>
      <c r="V43" s="149"/>
      <c r="W43" s="149"/>
      <c r="X43" s="246"/>
      <c r="Y43" s="10">
        <f t="shared" si="4"/>
        <v>0</v>
      </c>
      <c r="Z43" s="10">
        <f t="shared" si="5"/>
        <v>0</v>
      </c>
      <c r="AA43" s="10">
        <f t="shared" si="6"/>
        <v>0</v>
      </c>
      <c r="AB43" s="10">
        <f t="shared" si="7"/>
        <v>0</v>
      </c>
    </row>
    <row r="44" spans="3:28" ht="30" customHeight="1" x14ac:dyDescent="0.3">
      <c r="C44" s="614" t="s">
        <v>97</v>
      </c>
      <c r="D44" s="615"/>
      <c r="E44" s="370"/>
      <c r="F44" s="137"/>
      <c r="G44" s="137"/>
      <c r="H44" s="344"/>
      <c r="I44" s="327"/>
      <c r="J44" s="269"/>
      <c r="K44" s="269"/>
      <c r="L44" s="307"/>
      <c r="M44" s="328"/>
      <c r="N44" s="272"/>
      <c r="O44" s="272"/>
      <c r="P44" s="345"/>
      <c r="Q44" s="329"/>
      <c r="R44" s="275"/>
      <c r="S44" s="275"/>
      <c r="T44" s="311"/>
      <c r="U44" s="148"/>
      <c r="V44" s="149"/>
      <c r="W44" s="149"/>
      <c r="X44" s="246"/>
      <c r="Y44" s="10">
        <f t="shared" si="4"/>
        <v>0</v>
      </c>
      <c r="Z44" s="10">
        <f t="shared" si="5"/>
        <v>0</v>
      </c>
      <c r="AA44" s="10">
        <f t="shared" si="6"/>
        <v>0</v>
      </c>
      <c r="AB44" s="10">
        <f t="shared" si="7"/>
        <v>0</v>
      </c>
    </row>
    <row r="45" spans="3:28" ht="30" customHeight="1" x14ac:dyDescent="0.3">
      <c r="C45" s="614" t="s">
        <v>98</v>
      </c>
      <c r="D45" s="615"/>
      <c r="E45" s="370"/>
      <c r="F45" s="137"/>
      <c r="G45" s="137"/>
      <c r="H45" s="344"/>
      <c r="I45" s="327"/>
      <c r="J45" s="269"/>
      <c r="K45" s="269"/>
      <c r="L45" s="307"/>
      <c r="M45" s="328"/>
      <c r="N45" s="272"/>
      <c r="O45" s="272"/>
      <c r="P45" s="345"/>
      <c r="Q45" s="329"/>
      <c r="R45" s="275"/>
      <c r="S45" s="275"/>
      <c r="T45" s="311"/>
      <c r="U45" s="148"/>
      <c r="V45" s="149"/>
      <c r="W45" s="149"/>
      <c r="X45" s="246"/>
      <c r="Y45" s="10">
        <f t="shared" si="4"/>
        <v>0</v>
      </c>
      <c r="Z45" s="10">
        <f t="shared" si="5"/>
        <v>0</v>
      </c>
      <c r="AA45" s="10">
        <f t="shared" si="6"/>
        <v>0</v>
      </c>
      <c r="AB45" s="10">
        <f t="shared" si="7"/>
        <v>0</v>
      </c>
    </row>
    <row r="46" spans="3:28" ht="30" customHeight="1" x14ac:dyDescent="0.3">
      <c r="C46" s="614" t="s">
        <v>101</v>
      </c>
      <c r="D46" s="615"/>
      <c r="E46" s="370"/>
      <c r="F46" s="137"/>
      <c r="G46" s="137"/>
      <c r="H46" s="344"/>
      <c r="I46" s="327"/>
      <c r="J46" s="269"/>
      <c r="K46" s="269"/>
      <c r="L46" s="307"/>
      <c r="M46" s="328"/>
      <c r="N46" s="272"/>
      <c r="O46" s="272"/>
      <c r="P46" s="345"/>
      <c r="Q46" s="329"/>
      <c r="R46" s="275"/>
      <c r="S46" s="275"/>
      <c r="T46" s="311"/>
      <c r="U46" s="148"/>
      <c r="V46" s="149"/>
      <c r="W46" s="149"/>
      <c r="X46" s="246"/>
      <c r="Y46" s="10">
        <f t="shared" si="4"/>
        <v>0</v>
      </c>
      <c r="Z46" s="10">
        <f t="shared" si="5"/>
        <v>0</v>
      </c>
      <c r="AA46" s="10">
        <f t="shared" si="6"/>
        <v>0</v>
      </c>
      <c r="AB46" s="10">
        <f t="shared" si="7"/>
        <v>0</v>
      </c>
    </row>
    <row r="47" spans="3:28" ht="30" customHeight="1" x14ac:dyDescent="0.3">
      <c r="C47" s="614" t="s">
        <v>99</v>
      </c>
      <c r="D47" s="615"/>
      <c r="E47" s="370"/>
      <c r="F47" s="137"/>
      <c r="G47" s="137"/>
      <c r="H47" s="344"/>
      <c r="I47" s="327"/>
      <c r="J47" s="269"/>
      <c r="K47" s="269"/>
      <c r="L47" s="307"/>
      <c r="M47" s="328"/>
      <c r="N47" s="272"/>
      <c r="O47" s="272"/>
      <c r="P47" s="345"/>
      <c r="Q47" s="329"/>
      <c r="R47" s="275"/>
      <c r="S47" s="275"/>
      <c r="T47" s="311"/>
      <c r="U47" s="148"/>
      <c r="V47" s="149"/>
      <c r="W47" s="149"/>
      <c r="X47" s="246"/>
      <c r="Y47" s="10">
        <f t="shared" si="4"/>
        <v>0</v>
      </c>
      <c r="Z47" s="10">
        <f t="shared" si="5"/>
        <v>0</v>
      </c>
      <c r="AA47" s="10">
        <f t="shared" si="6"/>
        <v>0</v>
      </c>
      <c r="AB47" s="10">
        <f t="shared" si="7"/>
        <v>0</v>
      </c>
    </row>
    <row r="48" spans="3:28" ht="30" customHeight="1" x14ac:dyDescent="0.3">
      <c r="C48" s="614" t="s">
        <v>82</v>
      </c>
      <c r="D48" s="615"/>
      <c r="E48" s="370"/>
      <c r="F48" s="137"/>
      <c r="G48" s="137"/>
      <c r="H48" s="344"/>
      <c r="I48" s="327"/>
      <c r="J48" s="269"/>
      <c r="K48" s="269"/>
      <c r="L48" s="307"/>
      <c r="M48" s="328"/>
      <c r="N48" s="272"/>
      <c r="O48" s="272"/>
      <c r="P48" s="345"/>
      <c r="Q48" s="329"/>
      <c r="R48" s="275"/>
      <c r="S48" s="275"/>
      <c r="T48" s="311"/>
      <c r="U48" s="148"/>
      <c r="V48" s="149"/>
      <c r="W48" s="149"/>
      <c r="X48" s="246"/>
      <c r="Y48" s="10">
        <f t="shared" si="4"/>
        <v>0</v>
      </c>
      <c r="Z48" s="10">
        <f t="shared" si="5"/>
        <v>0</v>
      </c>
      <c r="AA48" s="10">
        <f t="shared" si="6"/>
        <v>0</v>
      </c>
      <c r="AB48" s="10">
        <f t="shared" si="7"/>
        <v>0</v>
      </c>
    </row>
    <row r="49" spans="3:28" ht="30" customHeight="1" x14ac:dyDescent="0.3">
      <c r="C49" s="614" t="s">
        <v>100</v>
      </c>
      <c r="D49" s="615"/>
      <c r="E49" s="370"/>
      <c r="F49" s="137"/>
      <c r="G49" s="137"/>
      <c r="H49" s="344"/>
      <c r="I49" s="327"/>
      <c r="J49" s="269"/>
      <c r="K49" s="269"/>
      <c r="L49" s="307"/>
      <c r="M49" s="328"/>
      <c r="N49" s="272"/>
      <c r="O49" s="272"/>
      <c r="P49" s="345"/>
      <c r="Q49" s="329"/>
      <c r="R49" s="275"/>
      <c r="S49" s="275"/>
      <c r="T49" s="311"/>
      <c r="U49" s="148">
        <v>0</v>
      </c>
      <c r="V49" s="149">
        <v>0</v>
      </c>
      <c r="W49" s="149">
        <v>0</v>
      </c>
      <c r="X49" s="246">
        <v>0</v>
      </c>
      <c r="Y49" s="10">
        <f t="shared" si="4"/>
        <v>0</v>
      </c>
      <c r="Z49" s="10">
        <f t="shared" si="5"/>
        <v>0</v>
      </c>
      <c r="AA49" s="10">
        <f t="shared" si="6"/>
        <v>0</v>
      </c>
      <c r="AB49" s="10">
        <f t="shared" si="7"/>
        <v>0</v>
      </c>
    </row>
    <row r="50" spans="3:28" ht="30" customHeight="1" x14ac:dyDescent="0.3">
      <c r="C50" s="614" t="s">
        <v>57</v>
      </c>
      <c r="D50" s="615"/>
      <c r="E50" s="370"/>
      <c r="F50" s="137"/>
      <c r="G50" s="137"/>
      <c r="H50" s="344"/>
      <c r="I50" s="327"/>
      <c r="J50" s="269"/>
      <c r="K50" s="269"/>
      <c r="L50" s="307"/>
      <c r="M50" s="328"/>
      <c r="N50" s="272"/>
      <c r="O50" s="272"/>
      <c r="P50" s="345"/>
      <c r="Q50" s="329"/>
      <c r="R50" s="275"/>
      <c r="S50" s="275"/>
      <c r="T50" s="311"/>
      <c r="U50" s="148">
        <v>1</v>
      </c>
      <c r="V50" s="149">
        <v>1</v>
      </c>
      <c r="W50" s="149">
        <v>1</v>
      </c>
      <c r="X50" s="246">
        <v>1</v>
      </c>
      <c r="Y50" s="10">
        <f t="shared" si="4"/>
        <v>1</v>
      </c>
      <c r="Z50" s="10">
        <f t="shared" si="5"/>
        <v>1</v>
      </c>
      <c r="AA50" s="10">
        <f t="shared" si="6"/>
        <v>1</v>
      </c>
      <c r="AB50" s="10">
        <f t="shared" si="7"/>
        <v>1</v>
      </c>
    </row>
    <row r="51" spans="3:28" ht="30" customHeight="1" x14ac:dyDescent="0.3">
      <c r="C51" s="614" t="s">
        <v>58</v>
      </c>
      <c r="D51" s="615"/>
      <c r="E51" s="370"/>
      <c r="F51" s="137"/>
      <c r="G51" s="137"/>
      <c r="H51" s="344"/>
      <c r="I51" s="327"/>
      <c r="J51" s="269"/>
      <c r="K51" s="269"/>
      <c r="L51" s="307"/>
      <c r="M51" s="328"/>
      <c r="N51" s="272"/>
      <c r="O51" s="272"/>
      <c r="P51" s="345"/>
      <c r="Q51" s="329"/>
      <c r="R51" s="275"/>
      <c r="S51" s="275"/>
      <c r="T51" s="311"/>
      <c r="U51" s="148">
        <v>0.5</v>
      </c>
      <c r="V51" s="149">
        <v>0.5</v>
      </c>
      <c r="W51" s="149">
        <v>0.5</v>
      </c>
      <c r="X51" s="246">
        <v>0.5</v>
      </c>
      <c r="Y51" s="10">
        <f t="shared" si="4"/>
        <v>0.5</v>
      </c>
      <c r="Z51" s="10">
        <f t="shared" si="5"/>
        <v>0.5</v>
      </c>
      <c r="AA51" s="10">
        <f t="shared" si="6"/>
        <v>0.5</v>
      </c>
      <c r="AB51" s="10">
        <f t="shared" si="7"/>
        <v>0.5</v>
      </c>
    </row>
    <row r="52" spans="3:28" ht="30" customHeight="1" thickBot="1" x14ac:dyDescent="0.35">
      <c r="C52" s="620" t="s">
        <v>59</v>
      </c>
      <c r="D52" s="621"/>
      <c r="E52" s="370"/>
      <c r="F52" s="137"/>
      <c r="G52" s="137"/>
      <c r="H52" s="344"/>
      <c r="I52" s="327"/>
      <c r="J52" s="269"/>
      <c r="K52" s="269"/>
      <c r="L52" s="307"/>
      <c r="M52" s="328"/>
      <c r="N52" s="272"/>
      <c r="O52" s="272"/>
      <c r="P52" s="345"/>
      <c r="Q52" s="329"/>
      <c r="R52" s="275"/>
      <c r="S52" s="275"/>
      <c r="T52" s="311"/>
      <c r="U52" s="148">
        <v>0.5</v>
      </c>
      <c r="V52" s="149">
        <v>0.5</v>
      </c>
      <c r="W52" s="149">
        <v>0.5</v>
      </c>
      <c r="X52" s="246">
        <v>0.5</v>
      </c>
      <c r="Y52" s="248">
        <f t="shared" si="4"/>
        <v>0.5</v>
      </c>
      <c r="Z52" s="248">
        <f t="shared" si="5"/>
        <v>0.5</v>
      </c>
      <c r="AA52" s="248">
        <f t="shared" si="6"/>
        <v>0.5</v>
      </c>
      <c r="AB52" s="248">
        <f t="shared" si="7"/>
        <v>0.5</v>
      </c>
    </row>
    <row r="53" spans="3:28" ht="30" customHeight="1" x14ac:dyDescent="0.3">
      <c r="C53" s="618" t="s">
        <v>54</v>
      </c>
      <c r="D53" s="619"/>
      <c r="E53" s="388">
        <f t="shared" ref="E53:X53" si="8">SUM(E28:E52)</f>
        <v>29</v>
      </c>
      <c r="F53" s="389">
        <f t="shared" si="8"/>
        <v>29</v>
      </c>
      <c r="G53" s="389">
        <f t="shared" si="8"/>
        <v>29</v>
      </c>
      <c r="H53" s="390">
        <f t="shared" si="8"/>
        <v>29</v>
      </c>
      <c r="I53" s="391">
        <f t="shared" si="8"/>
        <v>29</v>
      </c>
      <c r="J53" s="392">
        <f t="shared" si="8"/>
        <v>29</v>
      </c>
      <c r="K53" s="392">
        <f t="shared" si="8"/>
        <v>29</v>
      </c>
      <c r="L53" s="393">
        <f t="shared" si="8"/>
        <v>29</v>
      </c>
      <c r="M53" s="394">
        <f t="shared" si="8"/>
        <v>32</v>
      </c>
      <c r="N53" s="395">
        <f t="shared" si="8"/>
        <v>32</v>
      </c>
      <c r="O53" s="395">
        <f t="shared" si="8"/>
        <v>32</v>
      </c>
      <c r="P53" s="396">
        <f t="shared" si="8"/>
        <v>32</v>
      </c>
      <c r="Q53" s="397">
        <f t="shared" si="8"/>
        <v>33</v>
      </c>
      <c r="R53" s="398">
        <f t="shared" si="8"/>
        <v>33</v>
      </c>
      <c r="S53" s="398">
        <f t="shared" si="8"/>
        <v>33</v>
      </c>
      <c r="T53" s="399">
        <f t="shared" si="8"/>
        <v>33</v>
      </c>
      <c r="U53" s="400">
        <f t="shared" si="8"/>
        <v>36</v>
      </c>
      <c r="V53" s="401">
        <f t="shared" si="8"/>
        <v>36</v>
      </c>
      <c r="W53" s="401">
        <f t="shared" si="8"/>
        <v>36</v>
      </c>
      <c r="X53" s="402">
        <f t="shared" si="8"/>
        <v>36</v>
      </c>
      <c r="Y53" s="119">
        <f t="shared" ref="Y53:AB54" si="9">E53+I53+M53+Q53+U53</f>
        <v>159</v>
      </c>
      <c r="Z53" s="119">
        <f t="shared" si="9"/>
        <v>159</v>
      </c>
      <c r="AA53" s="119">
        <f t="shared" si="9"/>
        <v>159</v>
      </c>
      <c r="AB53" s="119">
        <f t="shared" si="9"/>
        <v>159</v>
      </c>
    </row>
    <row r="54" spans="3:28" ht="30" customHeight="1" thickBot="1" x14ac:dyDescent="0.35">
      <c r="C54" s="588" t="s">
        <v>61</v>
      </c>
      <c r="D54" s="589"/>
      <c r="E54" s="22">
        <v>29</v>
      </c>
      <c r="F54" s="12">
        <v>29</v>
      </c>
      <c r="G54" s="12">
        <v>29</v>
      </c>
      <c r="H54" s="23">
        <v>29</v>
      </c>
      <c r="I54" s="19">
        <v>30</v>
      </c>
      <c r="J54" s="13">
        <v>30</v>
      </c>
      <c r="K54" s="13">
        <v>30</v>
      </c>
      <c r="L54" s="25">
        <v>30</v>
      </c>
      <c r="M54" s="30">
        <v>32</v>
      </c>
      <c r="N54" s="14">
        <v>32</v>
      </c>
      <c r="O54" s="14">
        <v>32</v>
      </c>
      <c r="P54" s="31">
        <v>32</v>
      </c>
      <c r="Q54" s="27">
        <v>33</v>
      </c>
      <c r="R54" s="15">
        <v>33</v>
      </c>
      <c r="S54" s="15">
        <v>33</v>
      </c>
      <c r="T54" s="52">
        <v>33</v>
      </c>
      <c r="U54" s="37">
        <v>36</v>
      </c>
      <c r="V54" s="16">
        <v>36</v>
      </c>
      <c r="W54" s="16">
        <v>36</v>
      </c>
      <c r="X54" s="38">
        <v>36</v>
      </c>
      <c r="Y54" s="34">
        <f t="shared" si="9"/>
        <v>160</v>
      </c>
      <c r="Z54" s="34">
        <f t="shared" si="9"/>
        <v>160</v>
      </c>
      <c r="AA54" s="34">
        <f t="shared" si="9"/>
        <v>160</v>
      </c>
      <c r="AB54" s="34">
        <f t="shared" si="9"/>
        <v>160</v>
      </c>
    </row>
    <row r="55" spans="3:28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7" spans="3:28" ht="15" thickBot="1" x14ac:dyDescent="0.35"/>
    <row r="58" spans="3:28" ht="15.75" customHeight="1" x14ac:dyDescent="0.3">
      <c r="C58" s="584" t="s">
        <v>0</v>
      </c>
      <c r="D58" s="586" t="s">
        <v>1</v>
      </c>
      <c r="E58" s="584" t="str">
        <f>E2</f>
        <v>Учебный план классов, реализующих ФГОС ООО в 2017-2018 учебном году</v>
      </c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76"/>
    </row>
    <row r="59" spans="3:28" ht="16.2" thickBot="1" x14ac:dyDescent="0.35">
      <c r="C59" s="611"/>
      <c r="D59" s="612"/>
      <c r="E59" s="622" t="s">
        <v>2</v>
      </c>
      <c r="F59" s="623"/>
      <c r="G59" s="623"/>
      <c r="H59" s="623"/>
      <c r="I59" s="623"/>
      <c r="J59" s="623"/>
      <c r="K59" s="623"/>
      <c r="L59" s="623"/>
      <c r="M59" s="623"/>
      <c r="N59" s="623"/>
      <c r="O59" s="623"/>
      <c r="P59" s="623"/>
      <c r="Q59" s="623"/>
      <c r="R59" s="623"/>
      <c r="S59" s="623"/>
      <c r="T59" s="623"/>
      <c r="U59" s="623"/>
      <c r="V59" s="623"/>
      <c r="W59" s="623"/>
      <c r="X59" s="623"/>
      <c r="Y59" s="623"/>
      <c r="Z59" s="623"/>
      <c r="AA59" s="623"/>
      <c r="AB59" s="624"/>
    </row>
    <row r="60" spans="3:28" ht="15.75" customHeight="1" x14ac:dyDescent="0.3">
      <c r="C60" s="611"/>
      <c r="D60" s="612"/>
      <c r="E60" s="584" t="s">
        <v>76</v>
      </c>
      <c r="F60" s="585"/>
      <c r="G60" s="585"/>
      <c r="H60" s="576"/>
      <c r="I60" s="587" t="s">
        <v>75</v>
      </c>
      <c r="J60" s="585"/>
      <c r="K60" s="585"/>
      <c r="L60" s="586"/>
      <c r="M60" s="584" t="s">
        <v>70</v>
      </c>
      <c r="N60" s="585"/>
      <c r="O60" s="585"/>
      <c r="P60" s="576"/>
      <c r="Q60" s="587" t="s">
        <v>3</v>
      </c>
      <c r="R60" s="585"/>
      <c r="S60" s="585"/>
      <c r="T60" s="586"/>
      <c r="U60" s="584" t="s">
        <v>62</v>
      </c>
      <c r="V60" s="585"/>
      <c r="W60" s="585"/>
      <c r="X60" s="576"/>
      <c r="Y60" s="587" t="s">
        <v>67</v>
      </c>
      <c r="Z60" s="585"/>
      <c r="AA60" s="585"/>
      <c r="AB60" s="576"/>
    </row>
    <row r="61" spans="3:28" ht="34.5" customHeight="1" x14ac:dyDescent="0.3">
      <c r="C61" s="611"/>
      <c r="D61" s="612"/>
      <c r="E61" s="20" t="s">
        <v>5</v>
      </c>
      <c r="F61" s="5" t="s">
        <v>6</v>
      </c>
      <c r="G61" s="5" t="s">
        <v>7</v>
      </c>
      <c r="H61" s="195" t="s">
        <v>8</v>
      </c>
      <c r="I61" s="40" t="s">
        <v>9</v>
      </c>
      <c r="J61" s="6" t="s">
        <v>10</v>
      </c>
      <c r="K61" s="6" t="s">
        <v>11</v>
      </c>
      <c r="L61" s="41" t="s">
        <v>12</v>
      </c>
      <c r="M61" s="39" t="s">
        <v>14</v>
      </c>
      <c r="N61" s="7" t="s">
        <v>15</v>
      </c>
      <c r="O61" s="7" t="s">
        <v>16</v>
      </c>
      <c r="P61" s="211" t="s">
        <v>17</v>
      </c>
      <c r="Q61" s="45" t="s">
        <v>18</v>
      </c>
      <c r="R61" s="8" t="s">
        <v>19</v>
      </c>
      <c r="S61" s="8" t="s">
        <v>20</v>
      </c>
      <c r="T61" s="46" t="s">
        <v>21</v>
      </c>
      <c r="U61" s="44" t="s">
        <v>22</v>
      </c>
      <c r="V61" s="9" t="s">
        <v>23</v>
      </c>
      <c r="W61" s="9" t="s">
        <v>24</v>
      </c>
      <c r="X61" s="229" t="s">
        <v>40</v>
      </c>
      <c r="Y61" s="53" t="s">
        <v>87</v>
      </c>
      <c r="Z61" s="54" t="s">
        <v>88</v>
      </c>
      <c r="AA61" s="54" t="s">
        <v>89</v>
      </c>
      <c r="AB61" s="55" t="s">
        <v>90</v>
      </c>
    </row>
    <row r="62" spans="3:28" ht="31.8" thickBot="1" x14ac:dyDescent="0.35">
      <c r="C62" s="611"/>
      <c r="D62" s="1" t="s">
        <v>68</v>
      </c>
      <c r="E62" s="295">
        <v>35</v>
      </c>
      <c r="F62" s="296">
        <v>35</v>
      </c>
      <c r="G62" s="296">
        <v>35</v>
      </c>
      <c r="H62" s="297">
        <v>35</v>
      </c>
      <c r="I62" s="295">
        <v>35</v>
      </c>
      <c r="J62" s="296">
        <v>35</v>
      </c>
      <c r="K62" s="296">
        <v>35</v>
      </c>
      <c r="L62" s="298">
        <v>35</v>
      </c>
      <c r="M62" s="299">
        <v>35</v>
      </c>
      <c r="N62" s="296">
        <v>35</v>
      </c>
      <c r="O62" s="296">
        <v>35</v>
      </c>
      <c r="P62" s="297">
        <v>35</v>
      </c>
      <c r="Q62" s="295">
        <v>36</v>
      </c>
      <c r="R62" s="296">
        <v>36</v>
      </c>
      <c r="S62" s="296">
        <v>36</v>
      </c>
      <c r="T62" s="298">
        <v>36</v>
      </c>
      <c r="U62" s="299">
        <v>34</v>
      </c>
      <c r="V62" s="296">
        <v>34</v>
      </c>
      <c r="W62" s="296">
        <v>34</v>
      </c>
      <c r="X62" s="297">
        <v>34</v>
      </c>
      <c r="Y62" s="234"/>
      <c r="Z62" s="193"/>
      <c r="AA62" s="193"/>
      <c r="AB62" s="194"/>
    </row>
    <row r="63" spans="3:28" ht="30" customHeight="1" x14ac:dyDescent="0.3">
      <c r="C63" s="575" t="s">
        <v>25</v>
      </c>
      <c r="D63" s="17" t="s">
        <v>26</v>
      </c>
      <c r="E63" s="186">
        <f t="shared" ref="E63:X63" si="10">E6*E$62</f>
        <v>175</v>
      </c>
      <c r="F63" s="187">
        <f t="shared" si="10"/>
        <v>175</v>
      </c>
      <c r="G63" s="187">
        <f t="shared" si="10"/>
        <v>175</v>
      </c>
      <c r="H63" s="196">
        <f t="shared" si="10"/>
        <v>175</v>
      </c>
      <c r="I63" s="203">
        <f t="shared" si="10"/>
        <v>210</v>
      </c>
      <c r="J63" s="188">
        <f t="shared" si="10"/>
        <v>210</v>
      </c>
      <c r="K63" s="188">
        <f t="shared" si="10"/>
        <v>210</v>
      </c>
      <c r="L63" s="204">
        <f t="shared" si="10"/>
        <v>210</v>
      </c>
      <c r="M63" s="199">
        <f t="shared" si="10"/>
        <v>157.5</v>
      </c>
      <c r="N63" s="189">
        <f t="shared" si="10"/>
        <v>157.5</v>
      </c>
      <c r="O63" s="189">
        <f t="shared" si="10"/>
        <v>157.5</v>
      </c>
      <c r="P63" s="212">
        <f t="shared" si="10"/>
        <v>157.5</v>
      </c>
      <c r="Q63" s="220">
        <f t="shared" si="10"/>
        <v>108</v>
      </c>
      <c r="R63" s="190">
        <f t="shared" si="10"/>
        <v>108</v>
      </c>
      <c r="S63" s="190">
        <f t="shared" si="10"/>
        <v>108</v>
      </c>
      <c r="T63" s="221">
        <f t="shared" si="10"/>
        <v>108</v>
      </c>
      <c r="U63" s="216">
        <f t="shared" si="10"/>
        <v>102</v>
      </c>
      <c r="V63" s="191">
        <f t="shared" si="10"/>
        <v>102</v>
      </c>
      <c r="W63" s="191">
        <f t="shared" si="10"/>
        <v>102</v>
      </c>
      <c r="X63" s="230">
        <f t="shared" si="10"/>
        <v>102</v>
      </c>
      <c r="Y63" s="235">
        <f>E63+I63+M63+Q63+U63</f>
        <v>752.5</v>
      </c>
      <c r="Z63" s="4">
        <f t="shared" ref="Z63:AB78" si="11">F63+J63+N63+R63+V63</f>
        <v>752.5</v>
      </c>
      <c r="AA63" s="4">
        <f t="shared" si="11"/>
        <v>752.5</v>
      </c>
      <c r="AB63" s="192">
        <f t="shared" si="11"/>
        <v>752.5</v>
      </c>
    </row>
    <row r="64" spans="3:28" ht="30" customHeight="1" x14ac:dyDescent="0.3">
      <c r="C64" s="575"/>
      <c r="D64" s="17" t="s">
        <v>27</v>
      </c>
      <c r="E64" s="56">
        <f t="shared" ref="E64:X64" si="12">E7*E$62</f>
        <v>105</v>
      </c>
      <c r="F64" s="57">
        <f t="shared" si="12"/>
        <v>105</v>
      </c>
      <c r="G64" s="57">
        <f t="shared" si="12"/>
        <v>105</v>
      </c>
      <c r="H64" s="197">
        <f t="shared" si="12"/>
        <v>105</v>
      </c>
      <c r="I64" s="205">
        <f t="shared" si="12"/>
        <v>105</v>
      </c>
      <c r="J64" s="60">
        <f t="shared" si="12"/>
        <v>105</v>
      </c>
      <c r="K64" s="60">
        <f t="shared" si="12"/>
        <v>105</v>
      </c>
      <c r="L64" s="206">
        <f t="shared" si="12"/>
        <v>105</v>
      </c>
      <c r="M64" s="200">
        <f t="shared" si="12"/>
        <v>70</v>
      </c>
      <c r="N64" s="63">
        <f t="shared" si="12"/>
        <v>70</v>
      </c>
      <c r="O64" s="63">
        <f t="shared" si="12"/>
        <v>70</v>
      </c>
      <c r="P64" s="213">
        <f t="shared" si="12"/>
        <v>70</v>
      </c>
      <c r="Q64" s="222">
        <f t="shared" si="12"/>
        <v>72</v>
      </c>
      <c r="R64" s="72">
        <f t="shared" si="12"/>
        <v>72</v>
      </c>
      <c r="S64" s="72">
        <f t="shared" si="12"/>
        <v>72</v>
      </c>
      <c r="T64" s="223">
        <f t="shared" si="12"/>
        <v>72</v>
      </c>
      <c r="U64" s="217">
        <f t="shared" si="12"/>
        <v>102</v>
      </c>
      <c r="V64" s="69">
        <f t="shared" si="12"/>
        <v>102</v>
      </c>
      <c r="W64" s="69">
        <f t="shared" si="12"/>
        <v>102</v>
      </c>
      <c r="X64" s="231">
        <f t="shared" si="12"/>
        <v>102</v>
      </c>
      <c r="Y64" s="236">
        <f t="shared" ref="Y64:AB104" si="13">E64+I64+M64+Q64+U64</f>
        <v>454</v>
      </c>
      <c r="Z64" s="10">
        <f t="shared" si="11"/>
        <v>454</v>
      </c>
      <c r="AA64" s="10">
        <f t="shared" si="11"/>
        <v>454</v>
      </c>
      <c r="AB64" s="11">
        <f t="shared" si="11"/>
        <v>454</v>
      </c>
    </row>
    <row r="65" spans="3:28" ht="30" customHeight="1" x14ac:dyDescent="0.3">
      <c r="C65" s="575" t="s">
        <v>28</v>
      </c>
      <c r="D65" s="17" t="s">
        <v>29</v>
      </c>
      <c r="E65" s="56">
        <f t="shared" ref="E65:X65" si="14">E8*E$62</f>
        <v>0</v>
      </c>
      <c r="F65" s="57">
        <f t="shared" si="14"/>
        <v>0</v>
      </c>
      <c r="G65" s="57">
        <f t="shared" si="14"/>
        <v>0</v>
      </c>
      <c r="H65" s="197">
        <f t="shared" si="14"/>
        <v>0</v>
      </c>
      <c r="I65" s="205">
        <f t="shared" si="14"/>
        <v>0</v>
      </c>
      <c r="J65" s="60">
        <f t="shared" si="14"/>
        <v>0</v>
      </c>
      <c r="K65" s="60">
        <f t="shared" si="14"/>
        <v>0</v>
      </c>
      <c r="L65" s="206">
        <f t="shared" si="14"/>
        <v>0</v>
      </c>
      <c r="M65" s="200">
        <f t="shared" si="14"/>
        <v>35</v>
      </c>
      <c r="N65" s="63">
        <f t="shared" si="14"/>
        <v>35</v>
      </c>
      <c r="O65" s="63">
        <f t="shared" si="14"/>
        <v>35</v>
      </c>
      <c r="P65" s="213">
        <f t="shared" si="14"/>
        <v>35</v>
      </c>
      <c r="Q65" s="222">
        <f t="shared" si="14"/>
        <v>18</v>
      </c>
      <c r="R65" s="72">
        <f t="shared" si="14"/>
        <v>18</v>
      </c>
      <c r="S65" s="72">
        <f t="shared" si="14"/>
        <v>18</v>
      </c>
      <c r="T65" s="223">
        <f t="shared" si="14"/>
        <v>18</v>
      </c>
      <c r="U65" s="217">
        <f t="shared" si="14"/>
        <v>17</v>
      </c>
      <c r="V65" s="69">
        <f t="shared" si="14"/>
        <v>17</v>
      </c>
      <c r="W65" s="69">
        <f t="shared" si="14"/>
        <v>17</v>
      </c>
      <c r="X65" s="231">
        <f t="shared" si="14"/>
        <v>17</v>
      </c>
      <c r="Y65" s="236">
        <f t="shared" si="13"/>
        <v>70</v>
      </c>
      <c r="Z65" s="10">
        <f t="shared" si="11"/>
        <v>70</v>
      </c>
      <c r="AA65" s="10">
        <f t="shared" si="11"/>
        <v>70</v>
      </c>
      <c r="AB65" s="11">
        <f t="shared" si="11"/>
        <v>70</v>
      </c>
    </row>
    <row r="66" spans="3:28" ht="30" customHeight="1" x14ac:dyDescent="0.3">
      <c r="C66" s="575"/>
      <c r="D66" s="17" t="s">
        <v>30</v>
      </c>
      <c r="E66" s="56">
        <f t="shared" ref="E66:X66" si="15">E9*E$62</f>
        <v>0</v>
      </c>
      <c r="F66" s="57">
        <f t="shared" si="15"/>
        <v>0</v>
      </c>
      <c r="G66" s="57">
        <f t="shared" si="15"/>
        <v>0</v>
      </c>
      <c r="H66" s="197">
        <f t="shared" si="15"/>
        <v>0</v>
      </c>
      <c r="I66" s="205">
        <f t="shared" si="15"/>
        <v>0</v>
      </c>
      <c r="J66" s="60">
        <f t="shared" si="15"/>
        <v>0</v>
      </c>
      <c r="K66" s="60">
        <f t="shared" si="15"/>
        <v>0</v>
      </c>
      <c r="L66" s="206">
        <f t="shared" si="15"/>
        <v>0</v>
      </c>
      <c r="M66" s="200">
        <f t="shared" si="15"/>
        <v>17.5</v>
      </c>
      <c r="N66" s="63">
        <f t="shared" si="15"/>
        <v>17.5</v>
      </c>
      <c r="O66" s="63">
        <f t="shared" si="15"/>
        <v>17.5</v>
      </c>
      <c r="P66" s="213">
        <f t="shared" si="15"/>
        <v>17.5</v>
      </c>
      <c r="Q66" s="222">
        <f t="shared" si="15"/>
        <v>18</v>
      </c>
      <c r="R66" s="72">
        <f t="shared" si="15"/>
        <v>18</v>
      </c>
      <c r="S66" s="72">
        <f t="shared" si="15"/>
        <v>18</v>
      </c>
      <c r="T66" s="224">
        <f t="shared" si="15"/>
        <v>18</v>
      </c>
      <c r="U66" s="217">
        <f t="shared" si="15"/>
        <v>17</v>
      </c>
      <c r="V66" s="69">
        <f t="shared" si="15"/>
        <v>17</v>
      </c>
      <c r="W66" s="69">
        <f t="shared" si="15"/>
        <v>17</v>
      </c>
      <c r="X66" s="231">
        <f t="shared" si="15"/>
        <v>17</v>
      </c>
      <c r="Y66" s="236">
        <f t="shared" si="13"/>
        <v>52.5</v>
      </c>
      <c r="Z66" s="10">
        <f t="shared" si="11"/>
        <v>52.5</v>
      </c>
      <c r="AA66" s="10">
        <f t="shared" si="11"/>
        <v>52.5</v>
      </c>
      <c r="AB66" s="11">
        <f t="shared" si="11"/>
        <v>52.5</v>
      </c>
    </row>
    <row r="67" spans="3:28" ht="30" customHeight="1" x14ac:dyDescent="0.3">
      <c r="C67" s="575" t="s">
        <v>31</v>
      </c>
      <c r="D67" s="17" t="s">
        <v>31</v>
      </c>
      <c r="E67" s="56">
        <f t="shared" ref="E67:X67" si="16">E10*E$62</f>
        <v>105</v>
      </c>
      <c r="F67" s="57">
        <f t="shared" si="16"/>
        <v>105</v>
      </c>
      <c r="G67" s="57">
        <f t="shared" si="16"/>
        <v>105</v>
      </c>
      <c r="H67" s="197">
        <f t="shared" si="16"/>
        <v>105</v>
      </c>
      <c r="I67" s="205">
        <f t="shared" si="16"/>
        <v>105</v>
      </c>
      <c r="J67" s="60">
        <f t="shared" si="16"/>
        <v>105</v>
      </c>
      <c r="K67" s="60">
        <f t="shared" si="16"/>
        <v>105</v>
      </c>
      <c r="L67" s="206">
        <f t="shared" si="16"/>
        <v>105</v>
      </c>
      <c r="M67" s="200">
        <f t="shared" si="16"/>
        <v>105</v>
      </c>
      <c r="N67" s="63">
        <f t="shared" si="16"/>
        <v>105</v>
      </c>
      <c r="O67" s="63">
        <f t="shared" si="16"/>
        <v>105</v>
      </c>
      <c r="P67" s="213">
        <f t="shared" si="16"/>
        <v>105</v>
      </c>
      <c r="Q67" s="222">
        <f t="shared" si="16"/>
        <v>108</v>
      </c>
      <c r="R67" s="72">
        <f t="shared" si="16"/>
        <v>108</v>
      </c>
      <c r="S67" s="72">
        <f t="shared" si="16"/>
        <v>108</v>
      </c>
      <c r="T67" s="223">
        <f t="shared" si="16"/>
        <v>108</v>
      </c>
      <c r="U67" s="217">
        <f t="shared" si="16"/>
        <v>102</v>
      </c>
      <c r="V67" s="69">
        <f t="shared" si="16"/>
        <v>102</v>
      </c>
      <c r="W67" s="69">
        <f t="shared" si="16"/>
        <v>102</v>
      </c>
      <c r="X67" s="231">
        <f t="shared" si="16"/>
        <v>102</v>
      </c>
      <c r="Y67" s="236">
        <f t="shared" si="13"/>
        <v>525</v>
      </c>
      <c r="Z67" s="10">
        <f t="shared" si="11"/>
        <v>525</v>
      </c>
      <c r="AA67" s="10">
        <f t="shared" si="11"/>
        <v>525</v>
      </c>
      <c r="AB67" s="11">
        <f t="shared" si="11"/>
        <v>525</v>
      </c>
    </row>
    <row r="68" spans="3:28" ht="30" customHeight="1" x14ac:dyDescent="0.3">
      <c r="C68" s="575"/>
      <c r="D68" s="17" t="s">
        <v>32</v>
      </c>
      <c r="E68" s="56">
        <f t="shared" ref="E68:X68" si="17">E11*E$62</f>
        <v>0</v>
      </c>
      <c r="F68" s="57">
        <f t="shared" si="17"/>
        <v>0</v>
      </c>
      <c r="G68" s="57">
        <f t="shared" si="17"/>
        <v>0</v>
      </c>
      <c r="H68" s="197">
        <f t="shared" si="17"/>
        <v>0</v>
      </c>
      <c r="I68" s="205">
        <f t="shared" si="17"/>
        <v>0</v>
      </c>
      <c r="J68" s="60">
        <f t="shared" si="17"/>
        <v>0</v>
      </c>
      <c r="K68" s="60">
        <f t="shared" si="17"/>
        <v>0</v>
      </c>
      <c r="L68" s="206">
        <f t="shared" si="17"/>
        <v>0</v>
      </c>
      <c r="M68" s="200">
        <f t="shared" si="17"/>
        <v>0</v>
      </c>
      <c r="N68" s="63">
        <f t="shared" si="17"/>
        <v>0</v>
      </c>
      <c r="O68" s="63">
        <f t="shared" si="17"/>
        <v>0</v>
      </c>
      <c r="P68" s="213">
        <f t="shared" si="17"/>
        <v>0</v>
      </c>
      <c r="Q68" s="222">
        <f t="shared" si="17"/>
        <v>0</v>
      </c>
      <c r="R68" s="72">
        <f t="shared" si="17"/>
        <v>0</v>
      </c>
      <c r="S68" s="72">
        <f t="shared" si="17"/>
        <v>0</v>
      </c>
      <c r="T68" s="223">
        <f t="shared" si="17"/>
        <v>0</v>
      </c>
      <c r="U68" s="218">
        <f t="shared" si="17"/>
        <v>34</v>
      </c>
      <c r="V68" s="85">
        <f t="shared" si="17"/>
        <v>34</v>
      </c>
      <c r="W68" s="85">
        <f t="shared" si="17"/>
        <v>34</v>
      </c>
      <c r="X68" s="232">
        <f t="shared" si="17"/>
        <v>34</v>
      </c>
      <c r="Y68" s="236">
        <f t="shared" si="13"/>
        <v>34</v>
      </c>
      <c r="Z68" s="10">
        <f t="shared" si="11"/>
        <v>34</v>
      </c>
      <c r="AA68" s="10">
        <f t="shared" si="11"/>
        <v>34</v>
      </c>
      <c r="AB68" s="11">
        <f t="shared" si="11"/>
        <v>34</v>
      </c>
    </row>
    <row r="69" spans="3:28" ht="30" customHeight="1" x14ac:dyDescent="0.3">
      <c r="C69" s="575" t="s">
        <v>33</v>
      </c>
      <c r="D69" s="17" t="s">
        <v>103</v>
      </c>
      <c r="E69" s="56">
        <f t="shared" ref="E69:X69" si="18">E12*E$62</f>
        <v>70</v>
      </c>
      <c r="F69" s="57">
        <f t="shared" si="18"/>
        <v>70</v>
      </c>
      <c r="G69" s="57">
        <f t="shared" si="18"/>
        <v>70</v>
      </c>
      <c r="H69" s="197">
        <f t="shared" si="18"/>
        <v>70</v>
      </c>
      <c r="I69" s="205">
        <f t="shared" si="18"/>
        <v>70</v>
      </c>
      <c r="J69" s="60">
        <f t="shared" si="18"/>
        <v>70</v>
      </c>
      <c r="K69" s="60">
        <f t="shared" si="18"/>
        <v>70</v>
      </c>
      <c r="L69" s="206">
        <f t="shared" si="18"/>
        <v>70</v>
      </c>
      <c r="M69" s="200">
        <f t="shared" si="18"/>
        <v>70</v>
      </c>
      <c r="N69" s="63">
        <f t="shared" si="18"/>
        <v>70</v>
      </c>
      <c r="O69" s="63">
        <f t="shared" si="18"/>
        <v>70</v>
      </c>
      <c r="P69" s="213">
        <f t="shared" si="18"/>
        <v>70</v>
      </c>
      <c r="Q69" s="222">
        <f t="shared" si="18"/>
        <v>72</v>
      </c>
      <c r="R69" s="72">
        <f t="shared" si="18"/>
        <v>72</v>
      </c>
      <c r="S69" s="72">
        <f t="shared" si="18"/>
        <v>72</v>
      </c>
      <c r="T69" s="223">
        <f t="shared" si="18"/>
        <v>72</v>
      </c>
      <c r="U69" s="217">
        <f t="shared" si="18"/>
        <v>102</v>
      </c>
      <c r="V69" s="69">
        <f t="shared" si="18"/>
        <v>102</v>
      </c>
      <c r="W69" s="69">
        <f t="shared" si="18"/>
        <v>102</v>
      </c>
      <c r="X69" s="231">
        <f t="shared" si="18"/>
        <v>102</v>
      </c>
      <c r="Y69" s="236">
        <f t="shared" si="13"/>
        <v>384</v>
      </c>
      <c r="Z69" s="10">
        <f t="shared" si="11"/>
        <v>384</v>
      </c>
      <c r="AA69" s="10">
        <f t="shared" si="11"/>
        <v>384</v>
      </c>
      <c r="AB69" s="11">
        <f t="shared" si="11"/>
        <v>384</v>
      </c>
    </row>
    <row r="70" spans="3:28" ht="30" customHeight="1" x14ac:dyDescent="0.3">
      <c r="C70" s="575"/>
      <c r="D70" s="17" t="s">
        <v>34</v>
      </c>
      <c r="E70" s="56">
        <f t="shared" ref="E70:X70" si="19">E13*E$62</f>
        <v>35</v>
      </c>
      <c r="F70" s="57">
        <f t="shared" si="19"/>
        <v>35</v>
      </c>
      <c r="G70" s="57">
        <f t="shared" si="19"/>
        <v>35</v>
      </c>
      <c r="H70" s="197">
        <f t="shared" si="19"/>
        <v>35</v>
      </c>
      <c r="I70" s="205">
        <f t="shared" si="19"/>
        <v>35</v>
      </c>
      <c r="J70" s="60">
        <f t="shared" si="19"/>
        <v>35</v>
      </c>
      <c r="K70" s="60">
        <f t="shared" si="19"/>
        <v>35</v>
      </c>
      <c r="L70" s="206">
        <f t="shared" si="19"/>
        <v>35</v>
      </c>
      <c r="M70" s="200">
        <f t="shared" si="19"/>
        <v>35</v>
      </c>
      <c r="N70" s="63">
        <f t="shared" si="19"/>
        <v>35</v>
      </c>
      <c r="O70" s="63">
        <f t="shared" si="19"/>
        <v>35</v>
      </c>
      <c r="P70" s="213">
        <f t="shared" si="19"/>
        <v>35</v>
      </c>
      <c r="Q70" s="222">
        <f t="shared" si="19"/>
        <v>36</v>
      </c>
      <c r="R70" s="72">
        <f t="shared" si="19"/>
        <v>36</v>
      </c>
      <c r="S70" s="72">
        <f t="shared" si="19"/>
        <v>36</v>
      </c>
      <c r="T70" s="223">
        <f t="shared" si="19"/>
        <v>36</v>
      </c>
      <c r="U70" s="217">
        <f t="shared" si="19"/>
        <v>34</v>
      </c>
      <c r="V70" s="69">
        <f t="shared" si="19"/>
        <v>34</v>
      </c>
      <c r="W70" s="69">
        <f t="shared" si="19"/>
        <v>34</v>
      </c>
      <c r="X70" s="231">
        <f t="shared" si="19"/>
        <v>34</v>
      </c>
      <c r="Y70" s="236">
        <f t="shared" si="13"/>
        <v>175</v>
      </c>
      <c r="Z70" s="10">
        <f t="shared" si="11"/>
        <v>175</v>
      </c>
      <c r="AA70" s="10">
        <f t="shared" si="11"/>
        <v>175</v>
      </c>
      <c r="AB70" s="11">
        <f t="shared" si="11"/>
        <v>175</v>
      </c>
    </row>
    <row r="71" spans="3:28" ht="30" customHeight="1" x14ac:dyDescent="0.3">
      <c r="C71" s="575"/>
      <c r="D71" s="17" t="s">
        <v>35</v>
      </c>
      <c r="E71" s="56">
        <f t="shared" ref="E71:X71" si="20">E14*E$62</f>
        <v>35</v>
      </c>
      <c r="F71" s="57">
        <f t="shared" si="20"/>
        <v>35</v>
      </c>
      <c r="G71" s="57">
        <f t="shared" si="20"/>
        <v>35</v>
      </c>
      <c r="H71" s="197">
        <f t="shared" si="20"/>
        <v>35</v>
      </c>
      <c r="I71" s="205">
        <f t="shared" si="20"/>
        <v>35</v>
      </c>
      <c r="J71" s="60">
        <f t="shared" si="20"/>
        <v>35</v>
      </c>
      <c r="K71" s="60">
        <f t="shared" si="20"/>
        <v>35</v>
      </c>
      <c r="L71" s="206">
        <f t="shared" si="20"/>
        <v>35</v>
      </c>
      <c r="M71" s="200">
        <f t="shared" si="20"/>
        <v>70</v>
      </c>
      <c r="N71" s="63">
        <f t="shared" si="20"/>
        <v>70</v>
      </c>
      <c r="O71" s="63">
        <f t="shared" si="20"/>
        <v>70</v>
      </c>
      <c r="P71" s="213">
        <f t="shared" si="20"/>
        <v>70</v>
      </c>
      <c r="Q71" s="222">
        <f t="shared" si="20"/>
        <v>72</v>
      </c>
      <c r="R71" s="72">
        <f t="shared" si="20"/>
        <v>72</v>
      </c>
      <c r="S71" s="72">
        <f t="shared" si="20"/>
        <v>72</v>
      </c>
      <c r="T71" s="223">
        <f t="shared" si="20"/>
        <v>72</v>
      </c>
      <c r="U71" s="217">
        <f t="shared" si="20"/>
        <v>68</v>
      </c>
      <c r="V71" s="69">
        <f t="shared" si="20"/>
        <v>68</v>
      </c>
      <c r="W71" s="69">
        <f t="shared" si="20"/>
        <v>68</v>
      </c>
      <c r="X71" s="231">
        <f t="shared" si="20"/>
        <v>68</v>
      </c>
      <c r="Y71" s="236">
        <f t="shared" si="13"/>
        <v>280</v>
      </c>
      <c r="Z71" s="10">
        <f t="shared" si="11"/>
        <v>280</v>
      </c>
      <c r="AA71" s="10">
        <f t="shared" si="11"/>
        <v>280</v>
      </c>
      <c r="AB71" s="11">
        <f t="shared" si="11"/>
        <v>280</v>
      </c>
    </row>
    <row r="72" spans="3:28" ht="30" customHeight="1" x14ac:dyDescent="0.3">
      <c r="C72" s="575" t="s">
        <v>36</v>
      </c>
      <c r="D72" s="17" t="s">
        <v>37</v>
      </c>
      <c r="E72" s="56">
        <f t="shared" ref="E72:X72" si="21">E15*E$62</f>
        <v>175</v>
      </c>
      <c r="F72" s="57">
        <f t="shared" si="21"/>
        <v>175</v>
      </c>
      <c r="G72" s="57">
        <f t="shared" si="21"/>
        <v>175</v>
      </c>
      <c r="H72" s="197">
        <f t="shared" si="21"/>
        <v>175</v>
      </c>
      <c r="I72" s="205">
        <f t="shared" si="21"/>
        <v>175</v>
      </c>
      <c r="J72" s="60">
        <f t="shared" si="21"/>
        <v>175</v>
      </c>
      <c r="K72" s="60">
        <f t="shared" si="21"/>
        <v>175</v>
      </c>
      <c r="L72" s="206">
        <f t="shared" si="21"/>
        <v>175</v>
      </c>
      <c r="M72" s="200">
        <f t="shared" si="21"/>
        <v>0</v>
      </c>
      <c r="N72" s="63">
        <f t="shared" si="21"/>
        <v>0</v>
      </c>
      <c r="O72" s="63">
        <f t="shared" si="21"/>
        <v>0</v>
      </c>
      <c r="P72" s="213">
        <f t="shared" si="21"/>
        <v>0</v>
      </c>
      <c r="Q72" s="222">
        <f t="shared" si="21"/>
        <v>0</v>
      </c>
      <c r="R72" s="72">
        <f t="shared" si="21"/>
        <v>0</v>
      </c>
      <c r="S72" s="72">
        <f t="shared" si="21"/>
        <v>0</v>
      </c>
      <c r="T72" s="223">
        <f t="shared" si="21"/>
        <v>0</v>
      </c>
      <c r="U72" s="217">
        <f t="shared" si="21"/>
        <v>0</v>
      </c>
      <c r="V72" s="69">
        <f t="shared" si="21"/>
        <v>0</v>
      </c>
      <c r="W72" s="69">
        <f t="shared" si="21"/>
        <v>0</v>
      </c>
      <c r="X72" s="231">
        <f t="shared" si="21"/>
        <v>0</v>
      </c>
      <c r="Y72" s="236">
        <f t="shared" si="13"/>
        <v>350</v>
      </c>
      <c r="Z72" s="10">
        <f t="shared" si="11"/>
        <v>350</v>
      </c>
      <c r="AA72" s="10">
        <f t="shared" si="11"/>
        <v>350</v>
      </c>
      <c r="AB72" s="11">
        <f t="shared" si="11"/>
        <v>350</v>
      </c>
    </row>
    <row r="73" spans="3:28" ht="30" customHeight="1" x14ac:dyDescent="0.3">
      <c r="C73" s="575"/>
      <c r="D73" s="17" t="s">
        <v>38</v>
      </c>
      <c r="E73" s="56">
        <f t="shared" ref="E73:X73" si="22">E16*E$62</f>
        <v>0</v>
      </c>
      <c r="F73" s="57">
        <f t="shared" si="22"/>
        <v>0</v>
      </c>
      <c r="G73" s="57">
        <f t="shared" si="22"/>
        <v>0</v>
      </c>
      <c r="H73" s="197">
        <f t="shared" si="22"/>
        <v>0</v>
      </c>
      <c r="I73" s="205">
        <f t="shared" si="22"/>
        <v>0</v>
      </c>
      <c r="J73" s="60">
        <f t="shared" si="22"/>
        <v>0</v>
      </c>
      <c r="K73" s="60">
        <f t="shared" si="22"/>
        <v>0</v>
      </c>
      <c r="L73" s="206">
        <f t="shared" si="22"/>
        <v>0</v>
      </c>
      <c r="M73" s="200">
        <f t="shared" si="22"/>
        <v>105</v>
      </c>
      <c r="N73" s="63">
        <f t="shared" si="22"/>
        <v>105</v>
      </c>
      <c r="O73" s="63">
        <f t="shared" si="22"/>
        <v>105</v>
      </c>
      <c r="P73" s="213">
        <f t="shared" si="22"/>
        <v>105</v>
      </c>
      <c r="Q73" s="222">
        <f t="shared" si="22"/>
        <v>108</v>
      </c>
      <c r="R73" s="72">
        <f t="shared" si="22"/>
        <v>108</v>
      </c>
      <c r="S73" s="72">
        <f t="shared" si="22"/>
        <v>108</v>
      </c>
      <c r="T73" s="223">
        <f t="shared" si="22"/>
        <v>108</v>
      </c>
      <c r="U73" s="217">
        <f t="shared" si="22"/>
        <v>102</v>
      </c>
      <c r="V73" s="69">
        <f t="shared" si="22"/>
        <v>102</v>
      </c>
      <c r="W73" s="69">
        <f t="shared" si="22"/>
        <v>102</v>
      </c>
      <c r="X73" s="231">
        <f t="shared" si="22"/>
        <v>102</v>
      </c>
      <c r="Y73" s="236">
        <f t="shared" si="13"/>
        <v>315</v>
      </c>
      <c r="Z73" s="10">
        <f t="shared" si="11"/>
        <v>315</v>
      </c>
      <c r="AA73" s="10">
        <f t="shared" si="11"/>
        <v>315</v>
      </c>
      <c r="AB73" s="11">
        <f t="shared" si="11"/>
        <v>315</v>
      </c>
    </row>
    <row r="74" spans="3:28" ht="30" customHeight="1" x14ac:dyDescent="0.3">
      <c r="C74" s="575"/>
      <c r="D74" s="17" t="s">
        <v>39</v>
      </c>
      <c r="E74" s="56">
        <f t="shared" ref="E74:X74" si="23">E17*E$62</f>
        <v>0</v>
      </c>
      <c r="F74" s="57">
        <f t="shared" si="23"/>
        <v>0</v>
      </c>
      <c r="G74" s="57">
        <f t="shared" si="23"/>
        <v>0</v>
      </c>
      <c r="H74" s="197">
        <f t="shared" si="23"/>
        <v>0</v>
      </c>
      <c r="I74" s="205">
        <f t="shared" si="23"/>
        <v>0</v>
      </c>
      <c r="J74" s="60">
        <f t="shared" si="23"/>
        <v>0</v>
      </c>
      <c r="K74" s="60">
        <f t="shared" si="23"/>
        <v>0</v>
      </c>
      <c r="L74" s="206">
        <f t="shared" si="23"/>
        <v>0</v>
      </c>
      <c r="M74" s="200">
        <f t="shared" si="23"/>
        <v>70</v>
      </c>
      <c r="N74" s="63">
        <f t="shared" si="23"/>
        <v>70</v>
      </c>
      <c r="O74" s="63">
        <f t="shared" si="23"/>
        <v>70</v>
      </c>
      <c r="P74" s="213">
        <f t="shared" si="23"/>
        <v>70</v>
      </c>
      <c r="Q74" s="222">
        <f t="shared" si="23"/>
        <v>72</v>
      </c>
      <c r="R74" s="72">
        <f t="shared" si="23"/>
        <v>72</v>
      </c>
      <c r="S74" s="72">
        <f t="shared" si="23"/>
        <v>72</v>
      </c>
      <c r="T74" s="223">
        <f t="shared" si="23"/>
        <v>72</v>
      </c>
      <c r="U74" s="217">
        <f t="shared" si="23"/>
        <v>68</v>
      </c>
      <c r="V74" s="69">
        <f t="shared" si="23"/>
        <v>68</v>
      </c>
      <c r="W74" s="69">
        <f t="shared" si="23"/>
        <v>68</v>
      </c>
      <c r="X74" s="231">
        <f t="shared" si="23"/>
        <v>68</v>
      </c>
      <c r="Y74" s="236">
        <f t="shared" si="13"/>
        <v>210</v>
      </c>
      <c r="Z74" s="10">
        <f t="shared" si="11"/>
        <v>210</v>
      </c>
      <c r="AA74" s="10">
        <f t="shared" si="11"/>
        <v>210</v>
      </c>
      <c r="AB74" s="11">
        <f t="shared" si="11"/>
        <v>210</v>
      </c>
    </row>
    <row r="75" spans="3:28" ht="30" customHeight="1" x14ac:dyDescent="0.3">
      <c r="C75" s="575"/>
      <c r="D75" s="17" t="s">
        <v>41</v>
      </c>
      <c r="E75" s="56">
        <f t="shared" ref="E75:X75" si="24">E18*E$62</f>
        <v>0</v>
      </c>
      <c r="F75" s="57">
        <f t="shared" si="24"/>
        <v>0</v>
      </c>
      <c r="G75" s="57">
        <f t="shared" si="24"/>
        <v>0</v>
      </c>
      <c r="H75" s="197">
        <f t="shared" si="24"/>
        <v>0</v>
      </c>
      <c r="I75" s="205">
        <f t="shared" si="24"/>
        <v>0</v>
      </c>
      <c r="J75" s="60">
        <f t="shared" si="24"/>
        <v>0</v>
      </c>
      <c r="K75" s="60">
        <f t="shared" si="24"/>
        <v>0</v>
      </c>
      <c r="L75" s="206">
        <f t="shared" si="24"/>
        <v>0</v>
      </c>
      <c r="M75" s="200">
        <f t="shared" si="24"/>
        <v>35</v>
      </c>
      <c r="N75" s="63">
        <f t="shared" si="24"/>
        <v>35</v>
      </c>
      <c r="O75" s="63">
        <f t="shared" si="24"/>
        <v>35</v>
      </c>
      <c r="P75" s="213">
        <f t="shared" si="24"/>
        <v>35</v>
      </c>
      <c r="Q75" s="222">
        <f t="shared" si="24"/>
        <v>36</v>
      </c>
      <c r="R75" s="72">
        <f t="shared" si="24"/>
        <v>36</v>
      </c>
      <c r="S75" s="72">
        <f t="shared" si="24"/>
        <v>36</v>
      </c>
      <c r="T75" s="223">
        <f t="shared" si="24"/>
        <v>36</v>
      </c>
      <c r="U75" s="217">
        <f t="shared" si="24"/>
        <v>34</v>
      </c>
      <c r="V75" s="69">
        <f t="shared" si="24"/>
        <v>34</v>
      </c>
      <c r="W75" s="69">
        <f t="shared" si="24"/>
        <v>34</v>
      </c>
      <c r="X75" s="231">
        <f t="shared" si="24"/>
        <v>34</v>
      </c>
      <c r="Y75" s="236">
        <f t="shared" si="13"/>
        <v>105</v>
      </c>
      <c r="Z75" s="10">
        <f t="shared" si="11"/>
        <v>105</v>
      </c>
      <c r="AA75" s="10">
        <f t="shared" si="11"/>
        <v>105</v>
      </c>
      <c r="AB75" s="11">
        <f t="shared" si="11"/>
        <v>105</v>
      </c>
    </row>
    <row r="76" spans="3:28" ht="30" customHeight="1" x14ac:dyDescent="0.3">
      <c r="C76" s="167" t="s">
        <v>42</v>
      </c>
      <c r="D76" s="17" t="s">
        <v>42</v>
      </c>
      <c r="E76" s="56">
        <f t="shared" ref="E76:X76" si="25">E19*E$62</f>
        <v>35</v>
      </c>
      <c r="F76" s="57">
        <f t="shared" si="25"/>
        <v>35</v>
      </c>
      <c r="G76" s="57">
        <f t="shared" si="25"/>
        <v>35</v>
      </c>
      <c r="H76" s="197">
        <f t="shared" si="25"/>
        <v>35</v>
      </c>
      <c r="I76" s="205">
        <f t="shared" si="25"/>
        <v>0</v>
      </c>
      <c r="J76" s="60">
        <f t="shared" si="25"/>
        <v>0</v>
      </c>
      <c r="K76" s="60">
        <f t="shared" si="25"/>
        <v>0</v>
      </c>
      <c r="L76" s="206">
        <f t="shared" si="25"/>
        <v>0</v>
      </c>
      <c r="M76" s="200">
        <f t="shared" si="25"/>
        <v>0</v>
      </c>
      <c r="N76" s="63">
        <f t="shared" si="25"/>
        <v>0</v>
      </c>
      <c r="O76" s="63">
        <f t="shared" si="25"/>
        <v>0</v>
      </c>
      <c r="P76" s="213">
        <f t="shared" si="25"/>
        <v>0</v>
      </c>
      <c r="Q76" s="222">
        <f t="shared" si="25"/>
        <v>0</v>
      </c>
      <c r="R76" s="72">
        <f t="shared" si="25"/>
        <v>0</v>
      </c>
      <c r="S76" s="72">
        <f t="shared" si="25"/>
        <v>0</v>
      </c>
      <c r="T76" s="223">
        <f t="shared" si="25"/>
        <v>0</v>
      </c>
      <c r="U76" s="217">
        <f t="shared" si="25"/>
        <v>0</v>
      </c>
      <c r="V76" s="69">
        <f t="shared" si="25"/>
        <v>0</v>
      </c>
      <c r="W76" s="69">
        <f t="shared" si="25"/>
        <v>0</v>
      </c>
      <c r="X76" s="231">
        <f t="shared" si="25"/>
        <v>0</v>
      </c>
      <c r="Y76" s="236">
        <f t="shared" si="13"/>
        <v>35</v>
      </c>
      <c r="Z76" s="10">
        <f t="shared" si="11"/>
        <v>35</v>
      </c>
      <c r="AA76" s="10">
        <f t="shared" si="11"/>
        <v>35</v>
      </c>
      <c r="AB76" s="11">
        <f t="shared" si="11"/>
        <v>35</v>
      </c>
    </row>
    <row r="77" spans="3:28" ht="30" customHeight="1" x14ac:dyDescent="0.3">
      <c r="C77" s="575" t="s">
        <v>43</v>
      </c>
      <c r="D77" s="17" t="s">
        <v>44</v>
      </c>
      <c r="E77" s="56">
        <f t="shared" ref="E77:X77" si="26">E20*E$62</f>
        <v>0</v>
      </c>
      <c r="F77" s="57">
        <f t="shared" si="26"/>
        <v>0</v>
      </c>
      <c r="G77" s="57">
        <f t="shared" si="26"/>
        <v>0</v>
      </c>
      <c r="H77" s="197">
        <f t="shared" si="26"/>
        <v>0</v>
      </c>
      <c r="I77" s="205">
        <f t="shared" si="26"/>
        <v>0</v>
      </c>
      <c r="J77" s="60">
        <f t="shared" si="26"/>
        <v>0</v>
      </c>
      <c r="K77" s="60">
        <f t="shared" si="26"/>
        <v>0</v>
      </c>
      <c r="L77" s="206">
        <f t="shared" si="26"/>
        <v>0</v>
      </c>
      <c r="M77" s="200">
        <f t="shared" si="26"/>
        <v>70</v>
      </c>
      <c r="N77" s="63">
        <f t="shared" si="26"/>
        <v>70</v>
      </c>
      <c r="O77" s="63">
        <f t="shared" si="26"/>
        <v>70</v>
      </c>
      <c r="P77" s="213">
        <f t="shared" si="26"/>
        <v>70</v>
      </c>
      <c r="Q77" s="222">
        <f t="shared" si="26"/>
        <v>72</v>
      </c>
      <c r="R77" s="72">
        <f t="shared" si="26"/>
        <v>72</v>
      </c>
      <c r="S77" s="72">
        <f t="shared" si="26"/>
        <v>72</v>
      </c>
      <c r="T77" s="223">
        <f t="shared" si="26"/>
        <v>72</v>
      </c>
      <c r="U77" s="217">
        <f t="shared" si="26"/>
        <v>102</v>
      </c>
      <c r="V77" s="69">
        <f t="shared" si="26"/>
        <v>102</v>
      </c>
      <c r="W77" s="69">
        <f t="shared" si="26"/>
        <v>102</v>
      </c>
      <c r="X77" s="231">
        <f t="shared" si="26"/>
        <v>102</v>
      </c>
      <c r="Y77" s="236">
        <f t="shared" si="13"/>
        <v>244</v>
      </c>
      <c r="Z77" s="10">
        <f t="shared" si="11"/>
        <v>244</v>
      </c>
      <c r="AA77" s="10">
        <f t="shared" si="11"/>
        <v>244</v>
      </c>
      <c r="AB77" s="11">
        <f t="shared" si="11"/>
        <v>244</v>
      </c>
    </row>
    <row r="78" spans="3:28" ht="30" customHeight="1" x14ac:dyDescent="0.3">
      <c r="C78" s="575"/>
      <c r="D78" s="17" t="s">
        <v>45</v>
      </c>
      <c r="E78" s="56">
        <f t="shared" ref="E78:X78" si="27">E21*E$62</f>
        <v>0</v>
      </c>
      <c r="F78" s="57">
        <f t="shared" si="27"/>
        <v>0</v>
      </c>
      <c r="G78" s="57">
        <f t="shared" si="27"/>
        <v>0</v>
      </c>
      <c r="H78" s="197">
        <f t="shared" si="27"/>
        <v>0</v>
      </c>
      <c r="I78" s="205">
        <f t="shared" si="27"/>
        <v>0</v>
      </c>
      <c r="J78" s="60">
        <f t="shared" si="27"/>
        <v>0</v>
      </c>
      <c r="K78" s="60">
        <f t="shared" si="27"/>
        <v>0</v>
      </c>
      <c r="L78" s="206">
        <f t="shared" si="27"/>
        <v>0</v>
      </c>
      <c r="M78" s="200">
        <f t="shared" si="27"/>
        <v>0</v>
      </c>
      <c r="N78" s="63">
        <f t="shared" si="27"/>
        <v>0</v>
      </c>
      <c r="O78" s="63">
        <f t="shared" si="27"/>
        <v>0</v>
      </c>
      <c r="P78" s="213">
        <f t="shared" si="27"/>
        <v>0</v>
      </c>
      <c r="Q78" s="222">
        <f t="shared" si="27"/>
        <v>72</v>
      </c>
      <c r="R78" s="72">
        <f t="shared" si="27"/>
        <v>72</v>
      </c>
      <c r="S78" s="72">
        <f t="shared" si="27"/>
        <v>72</v>
      </c>
      <c r="T78" s="223">
        <f t="shared" si="27"/>
        <v>72</v>
      </c>
      <c r="U78" s="217">
        <f t="shared" si="27"/>
        <v>68</v>
      </c>
      <c r="V78" s="69">
        <f t="shared" si="27"/>
        <v>68</v>
      </c>
      <c r="W78" s="69">
        <f t="shared" si="27"/>
        <v>68</v>
      </c>
      <c r="X78" s="231">
        <f t="shared" si="27"/>
        <v>68</v>
      </c>
      <c r="Y78" s="236">
        <f t="shared" si="13"/>
        <v>140</v>
      </c>
      <c r="Z78" s="10">
        <f t="shared" si="11"/>
        <v>140</v>
      </c>
      <c r="AA78" s="10">
        <f t="shared" si="11"/>
        <v>140</v>
      </c>
      <c r="AB78" s="11">
        <f t="shared" si="11"/>
        <v>140</v>
      </c>
    </row>
    <row r="79" spans="3:28" ht="30" customHeight="1" x14ac:dyDescent="0.3">
      <c r="C79" s="575"/>
      <c r="D79" s="17" t="s">
        <v>46</v>
      </c>
      <c r="E79" s="56">
        <f t="shared" ref="E79:X79" si="28">E22*E$62</f>
        <v>35</v>
      </c>
      <c r="F79" s="57">
        <f t="shared" si="28"/>
        <v>35</v>
      </c>
      <c r="G79" s="57">
        <f t="shared" si="28"/>
        <v>35</v>
      </c>
      <c r="H79" s="197">
        <f t="shared" si="28"/>
        <v>35</v>
      </c>
      <c r="I79" s="205">
        <f t="shared" si="28"/>
        <v>35</v>
      </c>
      <c r="J79" s="60">
        <f t="shared" si="28"/>
        <v>35</v>
      </c>
      <c r="K79" s="60">
        <f t="shared" si="28"/>
        <v>35</v>
      </c>
      <c r="L79" s="206">
        <f t="shared" si="28"/>
        <v>35</v>
      </c>
      <c r="M79" s="200">
        <f t="shared" si="28"/>
        <v>70</v>
      </c>
      <c r="N79" s="63">
        <f t="shared" si="28"/>
        <v>70</v>
      </c>
      <c r="O79" s="63">
        <f t="shared" si="28"/>
        <v>70</v>
      </c>
      <c r="P79" s="213">
        <f t="shared" si="28"/>
        <v>70</v>
      </c>
      <c r="Q79" s="222">
        <f t="shared" si="28"/>
        <v>72</v>
      </c>
      <c r="R79" s="72">
        <f t="shared" si="28"/>
        <v>72</v>
      </c>
      <c r="S79" s="72">
        <f t="shared" si="28"/>
        <v>72</v>
      </c>
      <c r="T79" s="223">
        <f t="shared" si="28"/>
        <v>72</v>
      </c>
      <c r="U79" s="217">
        <f t="shared" si="28"/>
        <v>68</v>
      </c>
      <c r="V79" s="69">
        <f t="shared" si="28"/>
        <v>68</v>
      </c>
      <c r="W79" s="69">
        <f t="shared" si="28"/>
        <v>68</v>
      </c>
      <c r="X79" s="231">
        <f t="shared" si="28"/>
        <v>68</v>
      </c>
      <c r="Y79" s="236">
        <f t="shared" si="13"/>
        <v>280</v>
      </c>
      <c r="Z79" s="10">
        <f t="shared" si="13"/>
        <v>280</v>
      </c>
      <c r="AA79" s="10">
        <f t="shared" si="13"/>
        <v>280</v>
      </c>
      <c r="AB79" s="11">
        <f t="shared" si="13"/>
        <v>280</v>
      </c>
    </row>
    <row r="80" spans="3:28" ht="30" customHeight="1" x14ac:dyDescent="0.3">
      <c r="C80" s="575" t="s">
        <v>47</v>
      </c>
      <c r="D80" s="17" t="s">
        <v>48</v>
      </c>
      <c r="E80" s="56">
        <f t="shared" ref="E80:X80" si="29">E23*E$62</f>
        <v>35</v>
      </c>
      <c r="F80" s="57">
        <f t="shared" si="29"/>
        <v>35</v>
      </c>
      <c r="G80" s="57">
        <f t="shared" si="29"/>
        <v>35</v>
      </c>
      <c r="H80" s="197">
        <f t="shared" si="29"/>
        <v>35</v>
      </c>
      <c r="I80" s="205">
        <f t="shared" si="29"/>
        <v>35</v>
      </c>
      <c r="J80" s="60">
        <f t="shared" si="29"/>
        <v>35</v>
      </c>
      <c r="K80" s="60">
        <f t="shared" si="29"/>
        <v>35</v>
      </c>
      <c r="L80" s="206">
        <f t="shared" si="29"/>
        <v>35</v>
      </c>
      <c r="M80" s="200">
        <f t="shared" si="29"/>
        <v>35</v>
      </c>
      <c r="N80" s="63">
        <f t="shared" si="29"/>
        <v>35</v>
      </c>
      <c r="O80" s="63">
        <f t="shared" si="29"/>
        <v>35</v>
      </c>
      <c r="P80" s="213">
        <f t="shared" si="29"/>
        <v>35</v>
      </c>
      <c r="Q80" s="222">
        <f t="shared" si="29"/>
        <v>36</v>
      </c>
      <c r="R80" s="72">
        <f t="shared" si="29"/>
        <v>36</v>
      </c>
      <c r="S80" s="72">
        <f t="shared" si="29"/>
        <v>36</v>
      </c>
      <c r="T80" s="223">
        <f t="shared" si="29"/>
        <v>36</v>
      </c>
      <c r="U80" s="217">
        <f t="shared" si="29"/>
        <v>0</v>
      </c>
      <c r="V80" s="69">
        <f t="shared" si="29"/>
        <v>0</v>
      </c>
      <c r="W80" s="69">
        <f t="shared" si="29"/>
        <v>0</v>
      </c>
      <c r="X80" s="231">
        <f t="shared" si="29"/>
        <v>0</v>
      </c>
      <c r="Y80" s="236">
        <f t="shared" si="13"/>
        <v>141</v>
      </c>
      <c r="Z80" s="10">
        <f t="shared" si="13"/>
        <v>141</v>
      </c>
      <c r="AA80" s="10">
        <f t="shared" si="13"/>
        <v>141</v>
      </c>
      <c r="AB80" s="11">
        <f t="shared" si="13"/>
        <v>141</v>
      </c>
    </row>
    <row r="81" spans="3:28" ht="30" customHeight="1" x14ac:dyDescent="0.3">
      <c r="C81" s="575"/>
      <c r="D81" s="17" t="s">
        <v>49</v>
      </c>
      <c r="E81" s="56">
        <f t="shared" ref="E81:X81" si="30">E24*E$62</f>
        <v>17.5</v>
      </c>
      <c r="F81" s="57">
        <f t="shared" si="30"/>
        <v>17.5</v>
      </c>
      <c r="G81" s="57">
        <f t="shared" si="30"/>
        <v>17.5</v>
      </c>
      <c r="H81" s="197">
        <f t="shared" si="30"/>
        <v>17.5</v>
      </c>
      <c r="I81" s="205">
        <f t="shared" si="30"/>
        <v>17.5</v>
      </c>
      <c r="J81" s="60">
        <f t="shared" si="30"/>
        <v>17.5</v>
      </c>
      <c r="K81" s="60">
        <f t="shared" si="30"/>
        <v>17.5</v>
      </c>
      <c r="L81" s="206">
        <f t="shared" si="30"/>
        <v>17.5</v>
      </c>
      <c r="M81" s="200">
        <f t="shared" si="30"/>
        <v>35</v>
      </c>
      <c r="N81" s="63">
        <f t="shared" si="30"/>
        <v>35</v>
      </c>
      <c r="O81" s="63">
        <f t="shared" si="30"/>
        <v>35</v>
      </c>
      <c r="P81" s="213">
        <f t="shared" si="30"/>
        <v>35</v>
      </c>
      <c r="Q81" s="222">
        <f t="shared" si="30"/>
        <v>0</v>
      </c>
      <c r="R81" s="72">
        <f t="shared" si="30"/>
        <v>0</v>
      </c>
      <c r="S81" s="72">
        <f t="shared" si="30"/>
        <v>0</v>
      </c>
      <c r="T81" s="223">
        <f t="shared" si="30"/>
        <v>0</v>
      </c>
      <c r="U81" s="217">
        <f t="shared" si="30"/>
        <v>0</v>
      </c>
      <c r="V81" s="69">
        <f t="shared" si="30"/>
        <v>0</v>
      </c>
      <c r="W81" s="69">
        <f t="shared" si="30"/>
        <v>0</v>
      </c>
      <c r="X81" s="231">
        <f t="shared" si="30"/>
        <v>0</v>
      </c>
      <c r="Y81" s="236">
        <f t="shared" si="13"/>
        <v>70</v>
      </c>
      <c r="Z81" s="10">
        <f t="shared" si="13"/>
        <v>70</v>
      </c>
      <c r="AA81" s="10">
        <f t="shared" si="13"/>
        <v>70</v>
      </c>
      <c r="AB81" s="11">
        <f t="shared" si="13"/>
        <v>70</v>
      </c>
    </row>
    <row r="82" spans="3:28" ht="30" customHeight="1" x14ac:dyDescent="0.3">
      <c r="C82" s="167" t="s">
        <v>50</v>
      </c>
      <c r="D82" s="17" t="s">
        <v>50</v>
      </c>
      <c r="E82" s="56">
        <f t="shared" ref="E82:X82" si="31">E25*E$62</f>
        <v>70</v>
      </c>
      <c r="F82" s="57">
        <f t="shared" si="31"/>
        <v>70</v>
      </c>
      <c r="G82" s="57">
        <f t="shared" si="31"/>
        <v>70</v>
      </c>
      <c r="H82" s="197">
        <f t="shared" si="31"/>
        <v>70</v>
      </c>
      <c r="I82" s="205">
        <f t="shared" si="31"/>
        <v>70</v>
      </c>
      <c r="J82" s="60">
        <f t="shared" si="31"/>
        <v>70</v>
      </c>
      <c r="K82" s="60">
        <f t="shared" si="31"/>
        <v>70</v>
      </c>
      <c r="L82" s="206">
        <f t="shared" si="31"/>
        <v>70</v>
      </c>
      <c r="M82" s="200">
        <f t="shared" si="31"/>
        <v>35</v>
      </c>
      <c r="N82" s="63">
        <f t="shared" si="31"/>
        <v>35</v>
      </c>
      <c r="O82" s="63">
        <f t="shared" si="31"/>
        <v>35</v>
      </c>
      <c r="P82" s="213">
        <f t="shared" si="31"/>
        <v>35</v>
      </c>
      <c r="Q82" s="222">
        <f t="shared" si="31"/>
        <v>36</v>
      </c>
      <c r="R82" s="72">
        <f t="shared" si="31"/>
        <v>36</v>
      </c>
      <c r="S82" s="72">
        <f t="shared" si="31"/>
        <v>36</v>
      </c>
      <c r="T82" s="223">
        <f t="shared" si="31"/>
        <v>36</v>
      </c>
      <c r="U82" s="217">
        <f t="shared" si="31"/>
        <v>0</v>
      </c>
      <c r="V82" s="69">
        <f t="shared" si="31"/>
        <v>0</v>
      </c>
      <c r="W82" s="69">
        <f t="shared" si="31"/>
        <v>0</v>
      </c>
      <c r="X82" s="231">
        <f t="shared" si="31"/>
        <v>0</v>
      </c>
      <c r="Y82" s="236">
        <f t="shared" si="13"/>
        <v>211</v>
      </c>
      <c r="Z82" s="10">
        <f t="shared" si="13"/>
        <v>211</v>
      </c>
      <c r="AA82" s="10">
        <f t="shared" si="13"/>
        <v>211</v>
      </c>
      <c r="AB82" s="11">
        <f t="shared" si="13"/>
        <v>211</v>
      </c>
    </row>
    <row r="83" spans="3:28" ht="30" customHeight="1" x14ac:dyDescent="0.3">
      <c r="C83" s="575" t="s">
        <v>51</v>
      </c>
      <c r="D83" s="17" t="s">
        <v>52</v>
      </c>
      <c r="E83" s="56">
        <f t="shared" ref="E83:X83" si="32">E26*E$62</f>
        <v>105</v>
      </c>
      <c r="F83" s="57">
        <f t="shared" si="32"/>
        <v>105</v>
      </c>
      <c r="G83" s="57">
        <f t="shared" si="32"/>
        <v>105</v>
      </c>
      <c r="H83" s="197">
        <f t="shared" si="32"/>
        <v>105</v>
      </c>
      <c r="I83" s="205">
        <f t="shared" si="32"/>
        <v>105</v>
      </c>
      <c r="J83" s="60">
        <f t="shared" si="32"/>
        <v>105</v>
      </c>
      <c r="K83" s="60">
        <f t="shared" si="32"/>
        <v>105</v>
      </c>
      <c r="L83" s="206">
        <f t="shared" si="32"/>
        <v>105</v>
      </c>
      <c r="M83" s="200">
        <f t="shared" si="32"/>
        <v>70</v>
      </c>
      <c r="N83" s="63">
        <f t="shared" si="32"/>
        <v>70</v>
      </c>
      <c r="O83" s="63">
        <f t="shared" si="32"/>
        <v>70</v>
      </c>
      <c r="P83" s="213">
        <f t="shared" si="32"/>
        <v>70</v>
      </c>
      <c r="Q83" s="222">
        <f t="shared" si="32"/>
        <v>72</v>
      </c>
      <c r="R83" s="72">
        <f t="shared" si="32"/>
        <v>72</v>
      </c>
      <c r="S83" s="72">
        <f t="shared" si="32"/>
        <v>72</v>
      </c>
      <c r="T83" s="223">
        <f t="shared" si="32"/>
        <v>72</v>
      </c>
      <c r="U83" s="217">
        <f t="shared" si="32"/>
        <v>68</v>
      </c>
      <c r="V83" s="69">
        <f t="shared" si="32"/>
        <v>68</v>
      </c>
      <c r="W83" s="69">
        <f t="shared" si="32"/>
        <v>68</v>
      </c>
      <c r="X83" s="231">
        <f t="shared" si="32"/>
        <v>68</v>
      </c>
      <c r="Y83" s="236">
        <f t="shared" si="13"/>
        <v>420</v>
      </c>
      <c r="Z83" s="10">
        <f t="shared" si="13"/>
        <v>420</v>
      </c>
      <c r="AA83" s="10">
        <f t="shared" si="13"/>
        <v>420</v>
      </c>
      <c r="AB83" s="11">
        <f t="shared" si="13"/>
        <v>420</v>
      </c>
    </row>
    <row r="84" spans="3:28" ht="30" customHeight="1" thickBot="1" x14ac:dyDescent="0.35">
      <c r="C84" s="592"/>
      <c r="D84" s="47" t="s">
        <v>53</v>
      </c>
      <c r="E84" s="136">
        <f t="shared" ref="E84:X84" si="33">E27*E$62</f>
        <v>0</v>
      </c>
      <c r="F84" s="137">
        <f t="shared" si="33"/>
        <v>0</v>
      </c>
      <c r="G84" s="137">
        <f t="shared" si="33"/>
        <v>0</v>
      </c>
      <c r="H84" s="238">
        <f t="shared" si="33"/>
        <v>0</v>
      </c>
      <c r="I84" s="239">
        <f t="shared" si="33"/>
        <v>0</v>
      </c>
      <c r="J84" s="140">
        <f t="shared" si="33"/>
        <v>0</v>
      </c>
      <c r="K84" s="140">
        <f t="shared" si="33"/>
        <v>0</v>
      </c>
      <c r="L84" s="240">
        <f t="shared" si="33"/>
        <v>0</v>
      </c>
      <c r="M84" s="241">
        <f t="shared" si="33"/>
        <v>35</v>
      </c>
      <c r="N84" s="143">
        <f t="shared" si="33"/>
        <v>35</v>
      </c>
      <c r="O84" s="143">
        <f t="shared" si="33"/>
        <v>35</v>
      </c>
      <c r="P84" s="242">
        <f t="shared" si="33"/>
        <v>35</v>
      </c>
      <c r="Q84" s="243">
        <f t="shared" si="33"/>
        <v>36</v>
      </c>
      <c r="R84" s="146">
        <f t="shared" si="33"/>
        <v>36</v>
      </c>
      <c r="S84" s="146">
        <f t="shared" si="33"/>
        <v>36</v>
      </c>
      <c r="T84" s="244">
        <f t="shared" si="33"/>
        <v>36</v>
      </c>
      <c r="U84" s="245">
        <f t="shared" si="33"/>
        <v>34</v>
      </c>
      <c r="V84" s="149">
        <f t="shared" si="33"/>
        <v>34</v>
      </c>
      <c r="W84" s="149">
        <f t="shared" si="33"/>
        <v>34</v>
      </c>
      <c r="X84" s="246">
        <f t="shared" si="33"/>
        <v>34</v>
      </c>
      <c r="Y84" s="247">
        <f t="shared" si="13"/>
        <v>105</v>
      </c>
      <c r="Z84" s="248">
        <f t="shared" si="13"/>
        <v>105</v>
      </c>
      <c r="AA84" s="248">
        <f t="shared" si="13"/>
        <v>105</v>
      </c>
      <c r="AB84" s="48">
        <f t="shared" si="13"/>
        <v>105</v>
      </c>
    </row>
    <row r="85" spans="3:28" ht="30" customHeight="1" thickBot="1" x14ac:dyDescent="0.35">
      <c r="C85" s="629" t="s">
        <v>54</v>
      </c>
      <c r="D85" s="630"/>
      <c r="E85" s="346">
        <f t="shared" ref="E85:X85" si="34">E28*E$62</f>
        <v>997.5</v>
      </c>
      <c r="F85" s="347">
        <f t="shared" si="34"/>
        <v>997.5</v>
      </c>
      <c r="G85" s="347">
        <f t="shared" si="34"/>
        <v>997.5</v>
      </c>
      <c r="H85" s="348">
        <f t="shared" si="34"/>
        <v>997.5</v>
      </c>
      <c r="I85" s="257">
        <f t="shared" si="34"/>
        <v>997.5</v>
      </c>
      <c r="J85" s="168">
        <f t="shared" si="34"/>
        <v>997.5</v>
      </c>
      <c r="K85" s="168">
        <f t="shared" si="34"/>
        <v>997.5</v>
      </c>
      <c r="L85" s="258">
        <f t="shared" si="34"/>
        <v>997.5</v>
      </c>
      <c r="M85" s="259">
        <f t="shared" si="34"/>
        <v>1120</v>
      </c>
      <c r="N85" s="169">
        <f t="shared" si="34"/>
        <v>1120</v>
      </c>
      <c r="O85" s="169">
        <f t="shared" si="34"/>
        <v>1120</v>
      </c>
      <c r="P85" s="260">
        <f t="shared" si="34"/>
        <v>1120</v>
      </c>
      <c r="Q85" s="261">
        <f t="shared" si="34"/>
        <v>1116</v>
      </c>
      <c r="R85" s="170">
        <f t="shared" si="34"/>
        <v>1116</v>
      </c>
      <c r="S85" s="170">
        <f t="shared" si="34"/>
        <v>1116</v>
      </c>
      <c r="T85" s="262">
        <f t="shared" si="34"/>
        <v>1116</v>
      </c>
      <c r="U85" s="263">
        <f t="shared" si="34"/>
        <v>1122</v>
      </c>
      <c r="V85" s="173">
        <f t="shared" si="34"/>
        <v>1122</v>
      </c>
      <c r="W85" s="173">
        <f t="shared" si="34"/>
        <v>1122</v>
      </c>
      <c r="X85" s="264">
        <f t="shared" si="34"/>
        <v>1122</v>
      </c>
      <c r="Y85" s="265">
        <f t="shared" si="13"/>
        <v>5353</v>
      </c>
      <c r="Z85" s="266">
        <f t="shared" si="13"/>
        <v>5353</v>
      </c>
      <c r="AA85" s="266">
        <f t="shared" si="13"/>
        <v>5353</v>
      </c>
      <c r="AB85" s="267">
        <f t="shared" si="13"/>
        <v>5353</v>
      </c>
    </row>
    <row r="86" spans="3:28" ht="30" customHeight="1" x14ac:dyDescent="0.3">
      <c r="C86" s="625" t="str">
        <f t="shared" ref="C86:C96" si="35">C29</f>
        <v>Искусство родного края</v>
      </c>
      <c r="D86" s="626"/>
      <c r="E86" s="104">
        <f t="shared" ref="E86:U86" si="36">E29*E$62</f>
        <v>0</v>
      </c>
      <c r="F86" s="105">
        <f t="shared" si="36"/>
        <v>0</v>
      </c>
      <c r="G86" s="105">
        <f t="shared" si="36"/>
        <v>0</v>
      </c>
      <c r="H86" s="106">
        <f t="shared" si="36"/>
        <v>0</v>
      </c>
      <c r="I86" s="340">
        <f t="shared" si="36"/>
        <v>0</v>
      </c>
      <c r="J86" s="188">
        <f t="shared" si="36"/>
        <v>0</v>
      </c>
      <c r="K86" s="188">
        <f t="shared" si="36"/>
        <v>0</v>
      </c>
      <c r="L86" s="204">
        <f t="shared" si="36"/>
        <v>0</v>
      </c>
      <c r="M86" s="199">
        <f t="shared" si="36"/>
        <v>0</v>
      </c>
      <c r="N86" s="189">
        <f t="shared" si="36"/>
        <v>0</v>
      </c>
      <c r="O86" s="189">
        <f t="shared" si="36"/>
        <v>0</v>
      </c>
      <c r="P86" s="212">
        <f t="shared" si="36"/>
        <v>0</v>
      </c>
      <c r="Q86" s="251">
        <f t="shared" si="36"/>
        <v>36</v>
      </c>
      <c r="R86" s="252">
        <f t="shared" si="36"/>
        <v>36</v>
      </c>
      <c r="S86" s="252">
        <f t="shared" si="36"/>
        <v>36</v>
      </c>
      <c r="T86" s="253">
        <f t="shared" si="36"/>
        <v>36</v>
      </c>
      <c r="U86" s="216">
        <f t="shared" si="36"/>
        <v>0</v>
      </c>
      <c r="V86" s="191">
        <v>17</v>
      </c>
      <c r="W86" s="191">
        <f>W29*W$62</f>
        <v>0</v>
      </c>
      <c r="X86" s="230">
        <f>X29*X$62</f>
        <v>0</v>
      </c>
      <c r="Y86" s="235">
        <f>E86+I86+M86+Q86+U86</f>
        <v>36</v>
      </c>
      <c r="Z86" s="4">
        <f t="shared" si="13"/>
        <v>53</v>
      </c>
      <c r="AA86" s="4">
        <f t="shared" si="13"/>
        <v>36</v>
      </c>
      <c r="AB86" s="192">
        <f t="shared" si="13"/>
        <v>36</v>
      </c>
    </row>
    <row r="87" spans="3:28" ht="30" customHeight="1" x14ac:dyDescent="0.3">
      <c r="C87" s="625" t="str">
        <f t="shared" si="35"/>
        <v>История НСО</v>
      </c>
      <c r="D87" s="626"/>
      <c r="E87" s="56">
        <f t="shared" ref="E87:U87" si="37">E30*E$62</f>
        <v>0</v>
      </c>
      <c r="F87" s="57">
        <f t="shared" si="37"/>
        <v>0</v>
      </c>
      <c r="G87" s="57">
        <f t="shared" si="37"/>
        <v>0</v>
      </c>
      <c r="H87" s="58">
        <f t="shared" si="37"/>
        <v>0</v>
      </c>
      <c r="I87" s="340">
        <f t="shared" si="37"/>
        <v>0</v>
      </c>
      <c r="J87" s="188">
        <f t="shared" si="37"/>
        <v>0</v>
      </c>
      <c r="K87" s="188">
        <f t="shared" si="37"/>
        <v>0</v>
      </c>
      <c r="L87" s="204">
        <f t="shared" si="37"/>
        <v>0</v>
      </c>
      <c r="M87" s="199">
        <f t="shared" si="37"/>
        <v>0</v>
      </c>
      <c r="N87" s="189">
        <f t="shared" si="37"/>
        <v>0</v>
      </c>
      <c r="O87" s="189">
        <f t="shared" si="37"/>
        <v>0</v>
      </c>
      <c r="P87" s="212">
        <f t="shared" si="37"/>
        <v>0</v>
      </c>
      <c r="Q87" s="251">
        <f t="shared" si="37"/>
        <v>0</v>
      </c>
      <c r="R87" s="252">
        <f t="shared" si="37"/>
        <v>0</v>
      </c>
      <c r="S87" s="252">
        <f t="shared" si="37"/>
        <v>0</v>
      </c>
      <c r="T87" s="253">
        <f t="shared" si="37"/>
        <v>0</v>
      </c>
      <c r="U87" s="216">
        <f t="shared" si="37"/>
        <v>17</v>
      </c>
      <c r="V87" s="191">
        <f t="shared" ref="V87:W96" si="38">V30*V$62</f>
        <v>17</v>
      </c>
      <c r="W87" s="191">
        <f t="shared" si="38"/>
        <v>17</v>
      </c>
      <c r="X87" s="230">
        <v>17</v>
      </c>
      <c r="Y87" s="235">
        <f t="shared" ref="Y87:Y103" si="39">E87+I87+M87+Q87+U87</f>
        <v>17</v>
      </c>
      <c r="Z87" s="4">
        <f t="shared" si="13"/>
        <v>17</v>
      </c>
      <c r="AA87" s="4">
        <f t="shared" si="13"/>
        <v>17</v>
      </c>
      <c r="AB87" s="192">
        <f t="shared" si="13"/>
        <v>17</v>
      </c>
    </row>
    <row r="88" spans="3:28" ht="30" customHeight="1" x14ac:dyDescent="0.3">
      <c r="C88" s="625" t="str">
        <f t="shared" si="35"/>
        <v>Математика «Живая геометрия»</v>
      </c>
      <c r="D88" s="626"/>
      <c r="E88" s="56">
        <f t="shared" ref="E88:U88" si="40">E31*E$62</f>
        <v>17.5</v>
      </c>
      <c r="F88" s="57">
        <f t="shared" si="40"/>
        <v>17.5</v>
      </c>
      <c r="G88" s="57">
        <f t="shared" si="40"/>
        <v>17.5</v>
      </c>
      <c r="H88" s="58">
        <f t="shared" si="40"/>
        <v>17.5</v>
      </c>
      <c r="I88" s="340">
        <f t="shared" si="40"/>
        <v>0</v>
      </c>
      <c r="J88" s="188">
        <f t="shared" si="40"/>
        <v>0</v>
      </c>
      <c r="K88" s="188">
        <f t="shared" si="40"/>
        <v>0</v>
      </c>
      <c r="L88" s="204">
        <f t="shared" si="40"/>
        <v>0</v>
      </c>
      <c r="M88" s="199">
        <f t="shared" si="40"/>
        <v>0</v>
      </c>
      <c r="N88" s="189">
        <f t="shared" si="40"/>
        <v>0</v>
      </c>
      <c r="O88" s="189">
        <f t="shared" si="40"/>
        <v>0</v>
      </c>
      <c r="P88" s="212">
        <f t="shared" si="40"/>
        <v>0</v>
      </c>
      <c r="Q88" s="251">
        <f t="shared" si="40"/>
        <v>0</v>
      </c>
      <c r="R88" s="252">
        <f t="shared" si="40"/>
        <v>0</v>
      </c>
      <c r="S88" s="252">
        <f t="shared" si="40"/>
        <v>0</v>
      </c>
      <c r="T88" s="253">
        <f t="shared" si="40"/>
        <v>0</v>
      </c>
      <c r="U88" s="216">
        <f t="shared" si="40"/>
        <v>0</v>
      </c>
      <c r="V88" s="191">
        <f t="shared" si="38"/>
        <v>0</v>
      </c>
      <c r="W88" s="191">
        <f t="shared" si="38"/>
        <v>0</v>
      </c>
      <c r="X88" s="230">
        <f t="shared" ref="X88:X96" si="41">X31*X$62</f>
        <v>0</v>
      </c>
      <c r="Y88" s="235">
        <f t="shared" si="39"/>
        <v>17.5</v>
      </c>
      <c r="Z88" s="4">
        <f t="shared" si="13"/>
        <v>17.5</v>
      </c>
      <c r="AA88" s="4">
        <f t="shared" si="13"/>
        <v>17.5</v>
      </c>
      <c r="AB88" s="192">
        <f t="shared" si="13"/>
        <v>17.5</v>
      </c>
    </row>
    <row r="89" spans="3:28" ht="30" customHeight="1" x14ac:dyDescent="0.3">
      <c r="C89" s="625" t="str">
        <f t="shared" si="35"/>
        <v>Математика «Решение квадратных и дробно-рациональных уравнений»</v>
      </c>
      <c r="D89" s="626"/>
      <c r="E89" s="56">
        <f t="shared" ref="E89:U89" si="42">E32*E$62</f>
        <v>0</v>
      </c>
      <c r="F89" s="57">
        <f t="shared" si="42"/>
        <v>0</v>
      </c>
      <c r="G89" s="57">
        <f t="shared" si="42"/>
        <v>0</v>
      </c>
      <c r="H89" s="58">
        <f t="shared" si="42"/>
        <v>0</v>
      </c>
      <c r="I89" s="340">
        <f t="shared" si="42"/>
        <v>0</v>
      </c>
      <c r="J89" s="188">
        <f t="shared" si="42"/>
        <v>0</v>
      </c>
      <c r="K89" s="188">
        <f t="shared" si="42"/>
        <v>0</v>
      </c>
      <c r="L89" s="204">
        <f t="shared" si="42"/>
        <v>0</v>
      </c>
      <c r="M89" s="199">
        <f t="shared" si="42"/>
        <v>0</v>
      </c>
      <c r="N89" s="189">
        <f t="shared" si="42"/>
        <v>0</v>
      </c>
      <c r="O89" s="189">
        <f t="shared" si="42"/>
        <v>0</v>
      </c>
      <c r="P89" s="212">
        <f t="shared" si="42"/>
        <v>0</v>
      </c>
      <c r="Q89" s="251">
        <f t="shared" si="42"/>
        <v>0</v>
      </c>
      <c r="R89" s="252">
        <f t="shared" si="42"/>
        <v>0</v>
      </c>
      <c r="S89" s="252">
        <f t="shared" si="42"/>
        <v>0</v>
      </c>
      <c r="T89" s="253">
        <f t="shared" si="42"/>
        <v>0</v>
      </c>
      <c r="U89" s="216">
        <f t="shared" si="42"/>
        <v>0</v>
      </c>
      <c r="V89" s="191">
        <f t="shared" si="38"/>
        <v>0</v>
      </c>
      <c r="W89" s="191">
        <f t="shared" si="38"/>
        <v>0</v>
      </c>
      <c r="X89" s="230">
        <f t="shared" si="41"/>
        <v>0</v>
      </c>
      <c r="Y89" s="235">
        <f t="shared" si="39"/>
        <v>0</v>
      </c>
      <c r="Z89" s="4">
        <f t="shared" si="13"/>
        <v>0</v>
      </c>
      <c r="AA89" s="4">
        <f t="shared" si="13"/>
        <v>0</v>
      </c>
      <c r="AB89" s="192">
        <f t="shared" si="13"/>
        <v>0</v>
      </c>
    </row>
    <row r="90" spans="3:28" ht="30" customHeight="1" x14ac:dyDescent="0.3">
      <c r="C90" s="625" t="str">
        <f t="shared" si="35"/>
        <v>Математика «Решение сюжетных задач»</v>
      </c>
      <c r="D90" s="626"/>
      <c r="E90" s="56">
        <f t="shared" ref="E90:U90" si="43">E33*E$62</f>
        <v>0</v>
      </c>
      <c r="F90" s="57">
        <f t="shared" si="43"/>
        <v>0</v>
      </c>
      <c r="G90" s="57">
        <f t="shared" si="43"/>
        <v>0</v>
      </c>
      <c r="H90" s="58">
        <f t="shared" si="43"/>
        <v>0</v>
      </c>
      <c r="I90" s="340">
        <f t="shared" si="43"/>
        <v>17.5</v>
      </c>
      <c r="J90" s="188">
        <f t="shared" si="43"/>
        <v>17.5</v>
      </c>
      <c r="K90" s="188">
        <f t="shared" si="43"/>
        <v>17.5</v>
      </c>
      <c r="L90" s="204">
        <f t="shared" si="43"/>
        <v>17.5</v>
      </c>
      <c r="M90" s="199">
        <f t="shared" si="43"/>
        <v>0</v>
      </c>
      <c r="N90" s="189">
        <f t="shared" si="43"/>
        <v>0</v>
      </c>
      <c r="O90" s="189">
        <f t="shared" si="43"/>
        <v>0</v>
      </c>
      <c r="P90" s="212">
        <f t="shared" si="43"/>
        <v>0</v>
      </c>
      <c r="Q90" s="251">
        <f t="shared" si="43"/>
        <v>0</v>
      </c>
      <c r="R90" s="252">
        <f t="shared" si="43"/>
        <v>0</v>
      </c>
      <c r="S90" s="252">
        <f t="shared" si="43"/>
        <v>0</v>
      </c>
      <c r="T90" s="253">
        <f t="shared" si="43"/>
        <v>0</v>
      </c>
      <c r="U90" s="216">
        <f t="shared" si="43"/>
        <v>0</v>
      </c>
      <c r="V90" s="191">
        <f t="shared" si="38"/>
        <v>0</v>
      </c>
      <c r="W90" s="191">
        <f t="shared" si="38"/>
        <v>0</v>
      </c>
      <c r="X90" s="230">
        <f t="shared" si="41"/>
        <v>0</v>
      </c>
      <c r="Y90" s="235">
        <f t="shared" si="39"/>
        <v>17.5</v>
      </c>
      <c r="Z90" s="4">
        <f t="shared" si="13"/>
        <v>17.5</v>
      </c>
      <c r="AA90" s="4">
        <f t="shared" si="13"/>
        <v>17.5</v>
      </c>
      <c r="AB90" s="192">
        <f t="shared" si="13"/>
        <v>17.5</v>
      </c>
    </row>
    <row r="91" spans="3:28" ht="30" customHeight="1" x14ac:dyDescent="0.3">
      <c r="C91" s="625" t="str">
        <f t="shared" si="35"/>
        <v>Математика «Решение текстовых задач»</v>
      </c>
      <c r="D91" s="626"/>
      <c r="E91" s="56">
        <f t="shared" ref="E91:U91" si="44">E34*E$62</f>
        <v>0</v>
      </c>
      <c r="F91" s="57">
        <f t="shared" si="44"/>
        <v>0</v>
      </c>
      <c r="G91" s="57">
        <f t="shared" si="44"/>
        <v>0</v>
      </c>
      <c r="H91" s="58">
        <f t="shared" si="44"/>
        <v>0</v>
      </c>
      <c r="I91" s="340">
        <f t="shared" si="44"/>
        <v>0</v>
      </c>
      <c r="J91" s="188">
        <f t="shared" si="44"/>
        <v>0</v>
      </c>
      <c r="K91" s="188">
        <f t="shared" si="44"/>
        <v>0</v>
      </c>
      <c r="L91" s="204">
        <f t="shared" si="44"/>
        <v>0</v>
      </c>
      <c r="M91" s="199">
        <f t="shared" si="44"/>
        <v>0</v>
      </c>
      <c r="N91" s="189">
        <f t="shared" si="44"/>
        <v>0</v>
      </c>
      <c r="O91" s="189">
        <f t="shared" si="44"/>
        <v>0</v>
      </c>
      <c r="P91" s="212">
        <f t="shared" si="44"/>
        <v>0</v>
      </c>
      <c r="Q91" s="251">
        <f t="shared" si="44"/>
        <v>0</v>
      </c>
      <c r="R91" s="252">
        <f t="shared" si="44"/>
        <v>0</v>
      </c>
      <c r="S91" s="252">
        <f t="shared" si="44"/>
        <v>0</v>
      </c>
      <c r="T91" s="253">
        <f t="shared" si="44"/>
        <v>0</v>
      </c>
      <c r="U91" s="216">
        <f t="shared" si="44"/>
        <v>0</v>
      </c>
      <c r="V91" s="191">
        <f t="shared" si="38"/>
        <v>0</v>
      </c>
      <c r="W91" s="191">
        <f t="shared" si="38"/>
        <v>0</v>
      </c>
      <c r="X91" s="230">
        <f t="shared" si="41"/>
        <v>0</v>
      </c>
      <c r="Y91" s="235">
        <f t="shared" si="39"/>
        <v>0</v>
      </c>
      <c r="Z91" s="4">
        <f t="shared" si="13"/>
        <v>0</v>
      </c>
      <c r="AA91" s="4">
        <f t="shared" si="13"/>
        <v>0</v>
      </c>
      <c r="AB91" s="192">
        <f t="shared" si="13"/>
        <v>0</v>
      </c>
    </row>
    <row r="92" spans="3:28" ht="30" customHeight="1" x14ac:dyDescent="0.3">
      <c r="C92" s="625" t="str">
        <f t="shared" si="35"/>
        <v>Моё профессиональное самоопредление и потребности рынка труда НСО</v>
      </c>
      <c r="D92" s="626"/>
      <c r="E92" s="56">
        <f t="shared" ref="E92:U92" si="45">E35*E$62</f>
        <v>0</v>
      </c>
      <c r="F92" s="57">
        <f t="shared" si="45"/>
        <v>0</v>
      </c>
      <c r="G92" s="57">
        <f t="shared" si="45"/>
        <v>0</v>
      </c>
      <c r="H92" s="58">
        <f t="shared" si="45"/>
        <v>0</v>
      </c>
      <c r="I92" s="59">
        <f t="shared" si="45"/>
        <v>0</v>
      </c>
      <c r="J92" s="60">
        <f t="shared" si="45"/>
        <v>0</v>
      </c>
      <c r="K92" s="60">
        <f t="shared" si="45"/>
        <v>0</v>
      </c>
      <c r="L92" s="206">
        <f t="shared" si="45"/>
        <v>0</v>
      </c>
      <c r="M92" s="200">
        <f t="shared" si="45"/>
        <v>0</v>
      </c>
      <c r="N92" s="63">
        <f t="shared" si="45"/>
        <v>0</v>
      </c>
      <c r="O92" s="63">
        <f t="shared" si="45"/>
        <v>0</v>
      </c>
      <c r="P92" s="213">
        <f t="shared" si="45"/>
        <v>0</v>
      </c>
      <c r="Q92" s="225">
        <f t="shared" si="45"/>
        <v>0</v>
      </c>
      <c r="R92" s="66">
        <f t="shared" si="45"/>
        <v>0</v>
      </c>
      <c r="S92" s="66">
        <f t="shared" si="45"/>
        <v>0</v>
      </c>
      <c r="T92" s="226">
        <f t="shared" si="45"/>
        <v>0</v>
      </c>
      <c r="U92" s="217">
        <f t="shared" si="45"/>
        <v>0</v>
      </c>
      <c r="V92" s="69">
        <f t="shared" si="38"/>
        <v>0</v>
      </c>
      <c r="W92" s="69">
        <f t="shared" si="38"/>
        <v>0</v>
      </c>
      <c r="X92" s="231">
        <f t="shared" si="41"/>
        <v>0</v>
      </c>
      <c r="Y92" s="236">
        <f t="shared" si="39"/>
        <v>0</v>
      </c>
      <c r="Z92" s="10">
        <f t="shared" si="13"/>
        <v>0</v>
      </c>
      <c r="AA92" s="10">
        <f t="shared" si="13"/>
        <v>0</v>
      </c>
      <c r="AB92" s="11">
        <f t="shared" si="13"/>
        <v>0</v>
      </c>
    </row>
    <row r="93" spans="3:28" ht="30" customHeight="1" x14ac:dyDescent="0.3">
      <c r="C93" s="625" t="str">
        <f t="shared" si="35"/>
        <v>Музыка «Новые краски в музыке 20 столетия»</v>
      </c>
      <c r="D93" s="626"/>
      <c r="E93" s="56">
        <f t="shared" ref="E93:U93" si="46">E36*E$62</f>
        <v>0</v>
      </c>
      <c r="F93" s="57">
        <f t="shared" si="46"/>
        <v>0</v>
      </c>
      <c r="G93" s="57">
        <f t="shared" si="46"/>
        <v>0</v>
      </c>
      <c r="H93" s="58">
        <f t="shared" si="46"/>
        <v>0</v>
      </c>
      <c r="I93" s="59">
        <f t="shared" si="46"/>
        <v>0</v>
      </c>
      <c r="J93" s="60">
        <f t="shared" si="46"/>
        <v>0</v>
      </c>
      <c r="K93" s="60">
        <f t="shared" si="46"/>
        <v>0</v>
      </c>
      <c r="L93" s="206">
        <f t="shared" si="46"/>
        <v>0</v>
      </c>
      <c r="M93" s="200">
        <f t="shared" si="46"/>
        <v>0</v>
      </c>
      <c r="N93" s="63">
        <f t="shared" si="46"/>
        <v>0</v>
      </c>
      <c r="O93" s="63">
        <f t="shared" si="46"/>
        <v>0</v>
      </c>
      <c r="P93" s="213">
        <f t="shared" si="46"/>
        <v>0</v>
      </c>
      <c r="Q93" s="222">
        <f t="shared" si="46"/>
        <v>0</v>
      </c>
      <c r="R93" s="72">
        <f t="shared" si="46"/>
        <v>0</v>
      </c>
      <c r="S93" s="72">
        <f t="shared" si="46"/>
        <v>0</v>
      </c>
      <c r="T93" s="224">
        <f t="shared" si="46"/>
        <v>0</v>
      </c>
      <c r="U93" s="217">
        <f t="shared" si="46"/>
        <v>0</v>
      </c>
      <c r="V93" s="69">
        <f t="shared" si="38"/>
        <v>0</v>
      </c>
      <c r="W93" s="69">
        <f t="shared" si="38"/>
        <v>0</v>
      </c>
      <c r="X93" s="231">
        <f t="shared" si="41"/>
        <v>0</v>
      </c>
      <c r="Y93" s="236">
        <f t="shared" si="39"/>
        <v>0</v>
      </c>
      <c r="Z93" s="10">
        <f t="shared" si="13"/>
        <v>0</v>
      </c>
      <c r="AA93" s="10">
        <f t="shared" si="13"/>
        <v>0</v>
      </c>
      <c r="AB93" s="11">
        <f t="shared" si="13"/>
        <v>0</v>
      </c>
    </row>
    <row r="94" spans="3:28" ht="30" customHeight="1" x14ac:dyDescent="0.3">
      <c r="C94" s="625" t="str">
        <f t="shared" si="35"/>
        <v>Музыка «Юмор в музыке»</v>
      </c>
      <c r="D94" s="626"/>
      <c r="E94" s="56">
        <f t="shared" ref="E94:U94" si="47">E37*E$62</f>
        <v>0</v>
      </c>
      <c r="F94" s="57">
        <f t="shared" si="47"/>
        <v>0</v>
      </c>
      <c r="G94" s="57">
        <f t="shared" si="47"/>
        <v>0</v>
      </c>
      <c r="H94" s="58">
        <f t="shared" si="47"/>
        <v>0</v>
      </c>
      <c r="I94" s="59">
        <f t="shared" si="47"/>
        <v>0</v>
      </c>
      <c r="J94" s="60">
        <f t="shared" si="47"/>
        <v>0</v>
      </c>
      <c r="K94" s="60">
        <f t="shared" si="47"/>
        <v>0</v>
      </c>
      <c r="L94" s="206">
        <f t="shared" si="47"/>
        <v>0</v>
      </c>
      <c r="M94" s="200">
        <f t="shared" si="47"/>
        <v>0</v>
      </c>
      <c r="N94" s="63">
        <f t="shared" si="47"/>
        <v>0</v>
      </c>
      <c r="O94" s="63">
        <f t="shared" si="47"/>
        <v>0</v>
      </c>
      <c r="P94" s="213">
        <f t="shared" si="47"/>
        <v>0</v>
      </c>
      <c r="Q94" s="222">
        <f t="shared" si="47"/>
        <v>0</v>
      </c>
      <c r="R94" s="72">
        <f t="shared" si="47"/>
        <v>0</v>
      </c>
      <c r="S94" s="72">
        <f t="shared" si="47"/>
        <v>0</v>
      </c>
      <c r="T94" s="224">
        <f t="shared" si="47"/>
        <v>0</v>
      </c>
      <c r="U94" s="217">
        <f t="shared" si="47"/>
        <v>0</v>
      </c>
      <c r="V94" s="69">
        <f t="shared" si="38"/>
        <v>0</v>
      </c>
      <c r="W94" s="69">
        <f t="shared" si="38"/>
        <v>0</v>
      </c>
      <c r="X94" s="231">
        <f t="shared" si="41"/>
        <v>0</v>
      </c>
      <c r="Y94" s="236">
        <f t="shared" si="39"/>
        <v>0</v>
      </c>
      <c r="Z94" s="10">
        <f t="shared" si="13"/>
        <v>0</v>
      </c>
      <c r="AA94" s="10">
        <f t="shared" si="13"/>
        <v>0</v>
      </c>
      <c r="AB94" s="11">
        <f t="shared" si="13"/>
        <v>0</v>
      </c>
    </row>
    <row r="95" spans="3:28" ht="30" customHeight="1" x14ac:dyDescent="0.3">
      <c r="C95" s="625" t="str">
        <f t="shared" si="35"/>
        <v>Музыка. Музыка родного края</v>
      </c>
      <c r="D95" s="626"/>
      <c r="E95" s="56">
        <f t="shared" ref="E95:U95" si="48">E38*E$62</f>
        <v>0</v>
      </c>
      <c r="F95" s="57">
        <f t="shared" si="48"/>
        <v>0</v>
      </c>
      <c r="G95" s="57">
        <f t="shared" si="48"/>
        <v>0</v>
      </c>
      <c r="H95" s="58">
        <f t="shared" si="48"/>
        <v>0</v>
      </c>
      <c r="I95" s="59">
        <f t="shared" si="48"/>
        <v>0</v>
      </c>
      <c r="J95" s="60">
        <f t="shared" si="48"/>
        <v>0</v>
      </c>
      <c r="K95" s="60">
        <f t="shared" si="48"/>
        <v>0</v>
      </c>
      <c r="L95" s="206">
        <f t="shared" si="48"/>
        <v>0</v>
      </c>
      <c r="M95" s="200">
        <f t="shared" si="48"/>
        <v>0</v>
      </c>
      <c r="N95" s="63">
        <f t="shared" si="48"/>
        <v>0</v>
      </c>
      <c r="O95" s="63">
        <f t="shared" si="48"/>
        <v>0</v>
      </c>
      <c r="P95" s="213">
        <f t="shared" si="48"/>
        <v>0</v>
      </c>
      <c r="Q95" s="225">
        <f t="shared" si="48"/>
        <v>0</v>
      </c>
      <c r="R95" s="66">
        <f t="shared" si="48"/>
        <v>0</v>
      </c>
      <c r="S95" s="66">
        <f t="shared" si="48"/>
        <v>0</v>
      </c>
      <c r="T95" s="226">
        <f t="shared" si="48"/>
        <v>0</v>
      </c>
      <c r="U95" s="217">
        <f t="shared" si="48"/>
        <v>0</v>
      </c>
      <c r="V95" s="69">
        <f t="shared" si="38"/>
        <v>0</v>
      </c>
      <c r="W95" s="69">
        <f t="shared" si="38"/>
        <v>0</v>
      </c>
      <c r="X95" s="231">
        <f t="shared" si="41"/>
        <v>0</v>
      </c>
      <c r="Y95" s="236">
        <f t="shared" si="39"/>
        <v>0</v>
      </c>
      <c r="Z95" s="10">
        <f t="shared" si="13"/>
        <v>0</v>
      </c>
      <c r="AA95" s="10">
        <f t="shared" si="13"/>
        <v>0</v>
      </c>
      <c r="AB95" s="11">
        <f t="shared" si="13"/>
        <v>0</v>
      </c>
    </row>
    <row r="96" spans="3:28" ht="30" customHeight="1" x14ac:dyDescent="0.3">
      <c r="C96" s="625" t="str">
        <f t="shared" si="35"/>
        <v>Музыка. Новые краски музыки 20-го столетия</v>
      </c>
      <c r="D96" s="626"/>
      <c r="E96" s="56">
        <f t="shared" ref="E96:U96" si="49">E39*E$62</f>
        <v>0</v>
      </c>
      <c r="F96" s="57">
        <f t="shared" si="49"/>
        <v>0</v>
      </c>
      <c r="G96" s="57">
        <f t="shared" si="49"/>
        <v>0</v>
      </c>
      <c r="H96" s="58">
        <f t="shared" si="49"/>
        <v>0</v>
      </c>
      <c r="I96" s="77">
        <f t="shared" si="49"/>
        <v>0</v>
      </c>
      <c r="J96" s="78">
        <f t="shared" si="49"/>
        <v>0</v>
      </c>
      <c r="K96" s="78">
        <f t="shared" si="49"/>
        <v>0</v>
      </c>
      <c r="L96" s="208">
        <f t="shared" si="49"/>
        <v>0</v>
      </c>
      <c r="M96" s="201">
        <f t="shared" si="49"/>
        <v>0</v>
      </c>
      <c r="N96" s="81">
        <f t="shared" si="49"/>
        <v>0</v>
      </c>
      <c r="O96" s="81">
        <f t="shared" si="49"/>
        <v>0</v>
      </c>
      <c r="P96" s="214">
        <f t="shared" si="49"/>
        <v>0</v>
      </c>
      <c r="Q96" s="225">
        <f t="shared" si="49"/>
        <v>0</v>
      </c>
      <c r="R96" s="66">
        <f t="shared" si="49"/>
        <v>0</v>
      </c>
      <c r="S96" s="66">
        <f t="shared" si="49"/>
        <v>0</v>
      </c>
      <c r="T96" s="226">
        <f t="shared" si="49"/>
        <v>0</v>
      </c>
      <c r="U96" s="217">
        <f t="shared" si="49"/>
        <v>0</v>
      </c>
      <c r="V96" s="69">
        <f t="shared" si="38"/>
        <v>0</v>
      </c>
      <c r="W96" s="69">
        <f t="shared" si="38"/>
        <v>0</v>
      </c>
      <c r="X96" s="231">
        <f t="shared" si="41"/>
        <v>0</v>
      </c>
      <c r="Y96" s="236">
        <f t="shared" si="39"/>
        <v>0</v>
      </c>
      <c r="Z96" s="10">
        <f t="shared" si="13"/>
        <v>0</v>
      </c>
      <c r="AA96" s="10">
        <f t="shared" si="13"/>
        <v>0</v>
      </c>
      <c r="AB96" s="11">
        <f t="shared" si="13"/>
        <v>0</v>
      </c>
    </row>
    <row r="97" spans="3:28" ht="30" customHeight="1" x14ac:dyDescent="0.3">
      <c r="C97" s="249"/>
      <c r="D97" s="250"/>
      <c r="E97" s="136"/>
      <c r="F97" s="137"/>
      <c r="G97" s="137"/>
      <c r="H97" s="138"/>
      <c r="I97" s="327"/>
      <c r="J97" s="269"/>
      <c r="K97" s="269"/>
      <c r="L97" s="270"/>
      <c r="M97" s="271"/>
      <c r="N97" s="272"/>
      <c r="O97" s="272"/>
      <c r="P97" s="273"/>
      <c r="Q97" s="274"/>
      <c r="R97" s="275"/>
      <c r="S97" s="275"/>
      <c r="T97" s="276"/>
      <c r="U97" s="245"/>
      <c r="V97" s="149"/>
      <c r="W97" s="149"/>
      <c r="X97" s="246"/>
      <c r="Y97" s="247"/>
      <c r="Z97" s="248"/>
      <c r="AA97" s="248"/>
      <c r="AB97" s="48"/>
    </row>
    <row r="98" spans="3:28" ht="30" customHeight="1" x14ac:dyDescent="0.3">
      <c r="C98" s="249"/>
      <c r="D98" s="250"/>
      <c r="E98" s="136"/>
      <c r="F98" s="137"/>
      <c r="G98" s="137"/>
      <c r="H98" s="138"/>
      <c r="I98" s="327"/>
      <c r="J98" s="269"/>
      <c r="K98" s="269"/>
      <c r="L98" s="270"/>
      <c r="M98" s="271"/>
      <c r="N98" s="272"/>
      <c r="O98" s="272"/>
      <c r="P98" s="273"/>
      <c r="Q98" s="274"/>
      <c r="R98" s="275"/>
      <c r="S98" s="275"/>
      <c r="T98" s="276"/>
      <c r="U98" s="245"/>
      <c r="V98" s="149"/>
      <c r="W98" s="149"/>
      <c r="X98" s="246"/>
      <c r="Y98" s="247"/>
      <c r="Z98" s="248"/>
      <c r="AA98" s="248"/>
      <c r="AB98" s="48"/>
    </row>
    <row r="99" spans="3:28" ht="30" customHeight="1" x14ac:dyDescent="0.3">
      <c r="C99" s="249"/>
      <c r="D99" s="250"/>
      <c r="E99" s="136"/>
      <c r="F99" s="137"/>
      <c r="G99" s="137"/>
      <c r="H99" s="138"/>
      <c r="I99" s="327"/>
      <c r="J99" s="269"/>
      <c r="K99" s="269"/>
      <c r="L99" s="270"/>
      <c r="M99" s="271"/>
      <c r="N99" s="272"/>
      <c r="O99" s="272"/>
      <c r="P99" s="273"/>
      <c r="Q99" s="274"/>
      <c r="R99" s="275"/>
      <c r="S99" s="275"/>
      <c r="T99" s="276"/>
      <c r="U99" s="245"/>
      <c r="V99" s="149"/>
      <c r="W99" s="149"/>
      <c r="X99" s="246"/>
      <c r="Y99" s="247"/>
      <c r="Z99" s="248"/>
      <c r="AA99" s="248"/>
      <c r="AB99" s="48"/>
    </row>
    <row r="100" spans="3:28" ht="30" customHeight="1" x14ac:dyDescent="0.3">
      <c r="C100" s="249"/>
      <c r="D100" s="250"/>
      <c r="E100" s="136"/>
      <c r="F100" s="137"/>
      <c r="G100" s="137"/>
      <c r="H100" s="138"/>
      <c r="I100" s="327"/>
      <c r="J100" s="269"/>
      <c r="K100" s="269"/>
      <c r="L100" s="270"/>
      <c r="M100" s="271"/>
      <c r="N100" s="272"/>
      <c r="O100" s="272"/>
      <c r="P100" s="273"/>
      <c r="Q100" s="274"/>
      <c r="R100" s="275"/>
      <c r="S100" s="275"/>
      <c r="T100" s="276"/>
      <c r="U100" s="245"/>
      <c r="V100" s="149"/>
      <c r="W100" s="149"/>
      <c r="X100" s="246"/>
      <c r="Y100" s="247"/>
      <c r="Z100" s="248"/>
      <c r="AA100" s="248"/>
      <c r="AB100" s="48"/>
    </row>
    <row r="101" spans="3:28" ht="30" customHeight="1" x14ac:dyDescent="0.3">
      <c r="C101" s="249"/>
      <c r="D101" s="250"/>
      <c r="E101" s="136"/>
      <c r="F101" s="137"/>
      <c r="G101" s="137"/>
      <c r="H101" s="138"/>
      <c r="I101" s="327"/>
      <c r="J101" s="269"/>
      <c r="K101" s="269"/>
      <c r="L101" s="270"/>
      <c r="M101" s="271"/>
      <c r="N101" s="272"/>
      <c r="O101" s="272"/>
      <c r="P101" s="273"/>
      <c r="Q101" s="274"/>
      <c r="R101" s="275"/>
      <c r="S101" s="275"/>
      <c r="T101" s="276"/>
      <c r="U101" s="245"/>
      <c r="V101" s="149"/>
      <c r="W101" s="149"/>
      <c r="X101" s="246"/>
      <c r="Y101" s="247"/>
      <c r="Z101" s="248"/>
      <c r="AA101" s="248"/>
      <c r="AB101" s="48"/>
    </row>
    <row r="102" spans="3:28" ht="30" customHeight="1" x14ac:dyDescent="0.3">
      <c r="C102" s="249"/>
      <c r="D102" s="250"/>
      <c r="E102" s="136"/>
      <c r="F102" s="137"/>
      <c r="G102" s="137"/>
      <c r="H102" s="138"/>
      <c r="I102" s="327"/>
      <c r="J102" s="269"/>
      <c r="K102" s="269"/>
      <c r="L102" s="270"/>
      <c r="M102" s="271"/>
      <c r="N102" s="272"/>
      <c r="O102" s="272"/>
      <c r="P102" s="273"/>
      <c r="Q102" s="274"/>
      <c r="R102" s="275"/>
      <c r="S102" s="275"/>
      <c r="T102" s="276"/>
      <c r="U102" s="245"/>
      <c r="V102" s="149"/>
      <c r="W102" s="149"/>
      <c r="X102" s="246"/>
      <c r="Y102" s="247"/>
      <c r="Z102" s="248"/>
      <c r="AA102" s="248"/>
      <c r="AB102" s="48"/>
    </row>
    <row r="103" spans="3:28" ht="30" customHeight="1" thickBot="1" x14ac:dyDescent="0.35">
      <c r="C103" s="625" t="e">
        <f>#REF!</f>
        <v>#REF!</v>
      </c>
      <c r="D103" s="626"/>
      <c r="E103" s="120" t="e">
        <f>#REF!*E$62</f>
        <v>#REF!</v>
      </c>
      <c r="F103" s="121" t="e">
        <f>#REF!*F$62</f>
        <v>#REF!</v>
      </c>
      <c r="G103" s="121" t="e">
        <f>#REF!*G$62</f>
        <v>#REF!</v>
      </c>
      <c r="H103" s="349" t="e">
        <f>#REF!*H$62</f>
        <v>#REF!</v>
      </c>
      <c r="I103" s="327" t="e">
        <f>#REF!*I$62</f>
        <v>#REF!</v>
      </c>
      <c r="J103" s="269" t="e">
        <f>#REF!*J$62</f>
        <v>#REF!</v>
      </c>
      <c r="K103" s="269" t="e">
        <f>#REF!*K$62</f>
        <v>#REF!</v>
      </c>
      <c r="L103" s="270" t="e">
        <f>#REF!*L$62</f>
        <v>#REF!</v>
      </c>
      <c r="M103" s="271" t="e">
        <f>#REF!*M$62</f>
        <v>#REF!</v>
      </c>
      <c r="N103" s="272" t="e">
        <f>#REF!*N$62</f>
        <v>#REF!</v>
      </c>
      <c r="O103" s="272" t="e">
        <f>#REF!*O$62</f>
        <v>#REF!</v>
      </c>
      <c r="P103" s="273" t="e">
        <f>#REF!*P$62</f>
        <v>#REF!</v>
      </c>
      <c r="Q103" s="274" t="e">
        <f>#REF!*Q$62</f>
        <v>#REF!</v>
      </c>
      <c r="R103" s="275" t="e">
        <f>#REF!*R$62</f>
        <v>#REF!</v>
      </c>
      <c r="S103" s="275" t="e">
        <f>#REF!*S$62</f>
        <v>#REF!</v>
      </c>
      <c r="T103" s="276" t="e">
        <f>#REF!*T$62</f>
        <v>#REF!</v>
      </c>
      <c r="U103" s="245" t="e">
        <f>#REF!*U$62</f>
        <v>#REF!</v>
      </c>
      <c r="V103" s="149" t="e">
        <f>#REF!*V$62</f>
        <v>#REF!</v>
      </c>
      <c r="W103" s="149" t="e">
        <f>#REF!*W$62</f>
        <v>#REF!</v>
      </c>
      <c r="X103" s="246" t="e">
        <f>#REF!*X$62</f>
        <v>#REF!</v>
      </c>
      <c r="Y103" s="247" t="e">
        <f t="shared" si="39"/>
        <v>#REF!</v>
      </c>
      <c r="Z103" s="248" t="e">
        <f t="shared" si="13"/>
        <v>#REF!</v>
      </c>
      <c r="AA103" s="248" t="e">
        <f t="shared" si="13"/>
        <v>#REF!</v>
      </c>
      <c r="AB103" s="48" t="e">
        <f t="shared" si="13"/>
        <v>#REF!</v>
      </c>
    </row>
    <row r="104" spans="3:28" ht="30" customHeight="1" x14ac:dyDescent="0.3">
      <c r="C104" s="627" t="s">
        <v>54</v>
      </c>
      <c r="D104" s="628"/>
      <c r="E104" s="277">
        <f t="shared" ref="E104:X104" si="50">E53*E$62</f>
        <v>1015</v>
      </c>
      <c r="F104" s="278">
        <f t="shared" si="50"/>
        <v>1015</v>
      </c>
      <c r="G104" s="278">
        <f t="shared" si="50"/>
        <v>1015</v>
      </c>
      <c r="H104" s="279">
        <f t="shared" si="50"/>
        <v>1015</v>
      </c>
      <c r="I104" s="280">
        <f t="shared" si="50"/>
        <v>1015</v>
      </c>
      <c r="J104" s="281">
        <f t="shared" si="50"/>
        <v>1015</v>
      </c>
      <c r="K104" s="281">
        <f t="shared" si="50"/>
        <v>1015</v>
      </c>
      <c r="L104" s="282">
        <f t="shared" si="50"/>
        <v>1015</v>
      </c>
      <c r="M104" s="283">
        <f t="shared" si="50"/>
        <v>1120</v>
      </c>
      <c r="N104" s="284">
        <f t="shared" si="50"/>
        <v>1120</v>
      </c>
      <c r="O104" s="284">
        <f t="shared" si="50"/>
        <v>1120</v>
      </c>
      <c r="P104" s="285">
        <f t="shared" si="50"/>
        <v>1120</v>
      </c>
      <c r="Q104" s="286">
        <f t="shared" si="50"/>
        <v>1188</v>
      </c>
      <c r="R104" s="287">
        <f t="shared" si="50"/>
        <v>1188</v>
      </c>
      <c r="S104" s="287">
        <f t="shared" si="50"/>
        <v>1188</v>
      </c>
      <c r="T104" s="288">
        <f t="shared" si="50"/>
        <v>1188</v>
      </c>
      <c r="U104" s="289">
        <f t="shared" si="50"/>
        <v>1224</v>
      </c>
      <c r="V104" s="290">
        <f t="shared" si="50"/>
        <v>1224</v>
      </c>
      <c r="W104" s="290">
        <f t="shared" si="50"/>
        <v>1224</v>
      </c>
      <c r="X104" s="291">
        <f t="shared" si="50"/>
        <v>1224</v>
      </c>
      <c r="Y104" s="292">
        <f t="shared" si="13"/>
        <v>5562</v>
      </c>
      <c r="Z104" s="293">
        <f t="shared" si="13"/>
        <v>5562</v>
      </c>
      <c r="AA104" s="293">
        <f t="shared" si="13"/>
        <v>5562</v>
      </c>
      <c r="AB104" s="294">
        <f t="shared" si="13"/>
        <v>5562</v>
      </c>
    </row>
    <row r="105" spans="3:28" ht="30" customHeight="1" thickBot="1" x14ac:dyDescent="0.35">
      <c r="C105" s="588" t="s">
        <v>61</v>
      </c>
      <c r="D105" s="608"/>
      <c r="E105" s="185">
        <f t="shared" ref="E105:X105" si="51">E54*E$62</f>
        <v>1015</v>
      </c>
      <c r="F105" s="175">
        <f t="shared" si="51"/>
        <v>1015</v>
      </c>
      <c r="G105" s="175">
        <f t="shared" si="51"/>
        <v>1015</v>
      </c>
      <c r="H105" s="198">
        <f t="shared" si="51"/>
        <v>1015</v>
      </c>
      <c r="I105" s="209">
        <f t="shared" si="51"/>
        <v>1050</v>
      </c>
      <c r="J105" s="176">
        <f t="shared" si="51"/>
        <v>1050</v>
      </c>
      <c r="K105" s="176">
        <f t="shared" si="51"/>
        <v>1050</v>
      </c>
      <c r="L105" s="210">
        <f t="shared" si="51"/>
        <v>1050</v>
      </c>
      <c r="M105" s="202">
        <f t="shared" si="51"/>
        <v>1120</v>
      </c>
      <c r="N105" s="177">
        <f t="shared" si="51"/>
        <v>1120</v>
      </c>
      <c r="O105" s="177">
        <f t="shared" si="51"/>
        <v>1120</v>
      </c>
      <c r="P105" s="215">
        <f t="shared" si="51"/>
        <v>1120</v>
      </c>
      <c r="Q105" s="227">
        <f t="shared" si="51"/>
        <v>1188</v>
      </c>
      <c r="R105" s="178">
        <f t="shared" si="51"/>
        <v>1188</v>
      </c>
      <c r="S105" s="178">
        <f t="shared" si="51"/>
        <v>1188</v>
      </c>
      <c r="T105" s="228">
        <f t="shared" si="51"/>
        <v>1188</v>
      </c>
      <c r="U105" s="219">
        <f t="shared" si="51"/>
        <v>1224</v>
      </c>
      <c r="V105" s="181">
        <f t="shared" si="51"/>
        <v>1224</v>
      </c>
      <c r="W105" s="181">
        <f t="shared" si="51"/>
        <v>1224</v>
      </c>
      <c r="X105" s="233">
        <f t="shared" si="51"/>
        <v>1224</v>
      </c>
      <c r="Y105" s="237">
        <f>IF(E105+I105+M105+Q105+U105&gt;0,E105+I105+M105+Q105+U105,"")</f>
        <v>5597</v>
      </c>
      <c r="Z105" s="183">
        <f>IF(F105+J105+N105+R105+V105&gt;0,F105+J105+N105+R105+V105,"")</f>
        <v>5597</v>
      </c>
      <c r="AA105" s="183">
        <f>IF(G105+K105+O105+S105+W105&gt;0,G105+K105+O105+S105+W105,"")</f>
        <v>5597</v>
      </c>
      <c r="AB105" s="184">
        <f>IF(H105+L105+P105+T105+X105&gt;0,H105+L105+P105+T105+X105,"")</f>
        <v>5597</v>
      </c>
    </row>
  </sheetData>
  <sheetProtection selectLockedCells="1"/>
  <sortState ref="C29:D40">
    <sortCondition ref="C28"/>
  </sortState>
  <mergeCells count="78">
    <mergeCell ref="C46:D46"/>
    <mergeCell ref="C47:D47"/>
    <mergeCell ref="C95:D95"/>
    <mergeCell ref="C63:C64"/>
    <mergeCell ref="C65:C66"/>
    <mergeCell ref="C67:C68"/>
    <mergeCell ref="C69:C71"/>
    <mergeCell ref="C72:C75"/>
    <mergeCell ref="C77:C79"/>
    <mergeCell ref="C49:D49"/>
    <mergeCell ref="C58:C62"/>
    <mergeCell ref="D58:D61"/>
    <mergeCell ref="C54:D54"/>
    <mergeCell ref="C96:D96"/>
    <mergeCell ref="C103:D103"/>
    <mergeCell ref="C104:D104"/>
    <mergeCell ref="C105:D105"/>
    <mergeCell ref="C80:C81"/>
    <mergeCell ref="C83:C84"/>
    <mergeCell ref="C85:D85"/>
    <mergeCell ref="C86:D86"/>
    <mergeCell ref="C92:D92"/>
    <mergeCell ref="C93:D93"/>
    <mergeCell ref="C87:D87"/>
    <mergeCell ref="C88:D88"/>
    <mergeCell ref="C89:D89"/>
    <mergeCell ref="C90:D90"/>
    <mergeCell ref="C91:D91"/>
    <mergeCell ref="C94:D94"/>
    <mergeCell ref="E58:AB58"/>
    <mergeCell ref="E59:AB59"/>
    <mergeCell ref="E60:H60"/>
    <mergeCell ref="I60:L60"/>
    <mergeCell ref="M60:P60"/>
    <mergeCell ref="Q60:T60"/>
    <mergeCell ref="U60:X60"/>
    <mergeCell ref="Y60:AB60"/>
    <mergeCell ref="C35:D35"/>
    <mergeCell ref="C36:D36"/>
    <mergeCell ref="C37:D37"/>
    <mergeCell ref="C53:D53"/>
    <mergeCell ref="C50:D50"/>
    <mergeCell ref="C51:D51"/>
    <mergeCell ref="C52:D52"/>
    <mergeCell ref="C40:D40"/>
    <mergeCell ref="C41:D41"/>
    <mergeCell ref="C42:D42"/>
    <mergeCell ref="C43:D43"/>
    <mergeCell ref="C44:D44"/>
    <mergeCell ref="C45:D45"/>
    <mergeCell ref="C38:D38"/>
    <mergeCell ref="C39:D39"/>
    <mergeCell ref="C48:D48"/>
    <mergeCell ref="E2:AB2"/>
    <mergeCell ref="E3:AB3"/>
    <mergeCell ref="E4:H4"/>
    <mergeCell ref="I4:L4"/>
    <mergeCell ref="M4:P4"/>
    <mergeCell ref="Q4:T4"/>
    <mergeCell ref="U4:X4"/>
    <mergeCell ref="Y4:AB4"/>
    <mergeCell ref="C20:C22"/>
    <mergeCell ref="C2:C5"/>
    <mergeCell ref="D2:D5"/>
    <mergeCell ref="C6:C7"/>
    <mergeCell ref="C8:C9"/>
    <mergeCell ref="C10:C11"/>
    <mergeCell ref="C12:C14"/>
    <mergeCell ref="C15:C18"/>
    <mergeCell ref="C23:C24"/>
    <mergeCell ref="C26:C27"/>
    <mergeCell ref="C28:D28"/>
    <mergeCell ref="C33:D33"/>
    <mergeCell ref="C34:D34"/>
    <mergeCell ref="C29:D29"/>
    <mergeCell ref="C30:D30"/>
    <mergeCell ref="C31:D31"/>
    <mergeCell ref="C32:D32"/>
  </mergeCells>
  <pageMargins left="0.19685039370078741" right="0.19685039370078741" top="0.59055118110236215" bottom="0.19685039370078741" header="0.31496062992125984" footer="0.31496062992125984"/>
  <pageSetup paperSize="9" scale="63" fitToHeight="0" orientation="landscape" r:id="rId1"/>
  <rowBreaks count="1" manualBreakCount="1">
    <brk id="57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95"/>
  <sheetViews>
    <sheetView topLeftCell="C1" workbookViewId="0">
      <pane xSplit="2" ySplit="5" topLeftCell="E6" activePane="bottomRight" state="frozen"/>
      <selection activeCell="C1" sqref="C1"/>
      <selection pane="topRight" activeCell="E1" sqref="E1"/>
      <selection pane="bottomLeft" activeCell="C6" sqref="C6"/>
      <selection pane="bottomRight" activeCell="C50" sqref="C50:C54"/>
    </sheetView>
  </sheetViews>
  <sheetFormatPr defaultRowHeight="14.4" x14ac:dyDescent="0.3"/>
  <cols>
    <col min="3" max="3" width="16.88671875" style="166" customWidth="1"/>
    <col min="4" max="4" width="23.109375" customWidth="1"/>
    <col min="5" max="19" width="6.6640625" customWidth="1"/>
    <col min="20" max="22" width="8.6640625" customWidth="1"/>
  </cols>
  <sheetData>
    <row r="1" spans="3:22" ht="15" thickBot="1" x14ac:dyDescent="0.35"/>
    <row r="2" spans="3:22" ht="29.25" customHeight="1" x14ac:dyDescent="0.3">
      <c r="C2" s="574" t="s">
        <v>0</v>
      </c>
      <c r="D2" s="576" t="s">
        <v>1</v>
      </c>
      <c r="E2" s="578" t="s">
        <v>92</v>
      </c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80"/>
    </row>
    <row r="3" spans="3:22" ht="16.5" customHeight="1" thickBot="1" x14ac:dyDescent="0.35">
      <c r="C3" s="575"/>
      <c r="D3" s="577"/>
      <c r="E3" s="581" t="s">
        <v>69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3"/>
    </row>
    <row r="4" spans="3:22" ht="16.5" customHeight="1" x14ac:dyDescent="0.3">
      <c r="C4" s="575"/>
      <c r="D4" s="577"/>
      <c r="E4" s="584" t="s">
        <v>78</v>
      </c>
      <c r="F4" s="585"/>
      <c r="G4" s="586"/>
      <c r="H4" s="584" t="s">
        <v>76</v>
      </c>
      <c r="I4" s="585"/>
      <c r="J4" s="576"/>
      <c r="K4" s="587" t="s">
        <v>75</v>
      </c>
      <c r="L4" s="585"/>
      <c r="M4" s="585"/>
      <c r="N4" s="587" t="s">
        <v>70</v>
      </c>
      <c r="O4" s="585"/>
      <c r="P4" s="585"/>
      <c r="Q4" s="584" t="s">
        <v>3</v>
      </c>
      <c r="R4" s="585"/>
      <c r="S4" s="576"/>
      <c r="T4" s="587" t="s">
        <v>67</v>
      </c>
      <c r="U4" s="585"/>
      <c r="V4" s="576"/>
    </row>
    <row r="5" spans="3:22" ht="16.2" thickBot="1" x14ac:dyDescent="0.35">
      <c r="C5" s="575"/>
      <c r="D5" s="577"/>
      <c r="E5" s="351" t="s">
        <v>5</v>
      </c>
      <c r="F5" s="352" t="s">
        <v>6</v>
      </c>
      <c r="G5" s="363" t="s">
        <v>7</v>
      </c>
      <c r="H5" s="365" t="s">
        <v>9</v>
      </c>
      <c r="I5" s="353" t="s">
        <v>10</v>
      </c>
      <c r="J5" s="366" t="s">
        <v>11</v>
      </c>
      <c r="K5" s="364" t="s">
        <v>14</v>
      </c>
      <c r="L5" s="354" t="s">
        <v>15</v>
      </c>
      <c r="M5" s="354" t="s">
        <v>16</v>
      </c>
      <c r="N5" s="355" t="s">
        <v>18</v>
      </c>
      <c r="O5" s="356" t="s">
        <v>19</v>
      </c>
      <c r="P5" s="356" t="s">
        <v>20</v>
      </c>
      <c r="Q5" s="357" t="s">
        <v>22</v>
      </c>
      <c r="R5" s="358" t="s">
        <v>23</v>
      </c>
      <c r="S5" s="359" t="s">
        <v>24</v>
      </c>
      <c r="T5" s="360" t="s">
        <v>87</v>
      </c>
      <c r="U5" s="361" t="s">
        <v>88</v>
      </c>
      <c r="V5" s="362" t="s">
        <v>89</v>
      </c>
    </row>
    <row r="6" spans="3:22" ht="30" customHeight="1" x14ac:dyDescent="0.3">
      <c r="C6" s="592" t="s">
        <v>25</v>
      </c>
      <c r="D6" s="49" t="s">
        <v>26</v>
      </c>
      <c r="E6" s="186">
        <v>4</v>
      </c>
      <c r="F6" s="187">
        <v>4</v>
      </c>
      <c r="G6" s="196">
        <v>4</v>
      </c>
      <c r="H6" s="203">
        <v>6</v>
      </c>
      <c r="I6" s="188">
        <v>6</v>
      </c>
      <c r="J6" s="204">
        <v>6</v>
      </c>
      <c r="K6" s="110">
        <v>4</v>
      </c>
      <c r="L6" s="111">
        <v>4</v>
      </c>
      <c r="M6" s="112">
        <v>4</v>
      </c>
      <c r="N6" s="350">
        <v>3.5</v>
      </c>
      <c r="O6" s="190">
        <v>3.5</v>
      </c>
      <c r="P6" s="190">
        <v>3.5</v>
      </c>
      <c r="Q6" s="335">
        <v>3</v>
      </c>
      <c r="R6" s="191">
        <v>3</v>
      </c>
      <c r="S6" s="336">
        <v>3</v>
      </c>
      <c r="T6" s="103">
        <f t="shared" ref="T6:T34" si="0">E6+H6+K6+N6+Q6</f>
        <v>20.5</v>
      </c>
      <c r="U6" s="103">
        <f t="shared" ref="U6:U34" si="1">F6+I6+L6+O6+R6</f>
        <v>20.5</v>
      </c>
      <c r="V6" s="103">
        <f t="shared" ref="V6:V34" si="2">G6+J6+M6+P6+S6</f>
        <v>20.5</v>
      </c>
    </row>
    <row r="7" spans="3:22" ht="30" customHeight="1" x14ac:dyDescent="0.3">
      <c r="C7" s="593"/>
      <c r="D7" s="49" t="s">
        <v>27</v>
      </c>
      <c r="E7" s="56">
        <v>3</v>
      </c>
      <c r="F7" s="57">
        <v>3</v>
      </c>
      <c r="G7" s="197">
        <v>3</v>
      </c>
      <c r="H7" s="205">
        <v>3</v>
      </c>
      <c r="I7" s="60">
        <v>3</v>
      </c>
      <c r="J7" s="206">
        <v>3</v>
      </c>
      <c r="K7" s="62">
        <v>2</v>
      </c>
      <c r="L7" s="63">
        <v>2</v>
      </c>
      <c r="M7" s="64">
        <v>2</v>
      </c>
      <c r="N7" s="71">
        <v>2</v>
      </c>
      <c r="O7" s="72">
        <v>2</v>
      </c>
      <c r="P7" s="72">
        <v>2</v>
      </c>
      <c r="Q7" s="68">
        <v>3</v>
      </c>
      <c r="R7" s="69">
        <v>3</v>
      </c>
      <c r="S7" s="70">
        <v>3</v>
      </c>
      <c r="T7" s="33">
        <f t="shared" si="0"/>
        <v>13</v>
      </c>
      <c r="U7" s="33">
        <f t="shared" si="1"/>
        <v>13</v>
      </c>
      <c r="V7" s="33">
        <f t="shared" si="2"/>
        <v>13</v>
      </c>
    </row>
    <row r="8" spans="3:22" ht="30" customHeight="1" x14ac:dyDescent="0.3">
      <c r="C8" s="592" t="s">
        <v>28</v>
      </c>
      <c r="D8" s="49" t="s">
        <v>29</v>
      </c>
      <c r="E8" s="56"/>
      <c r="F8" s="57"/>
      <c r="G8" s="197"/>
      <c r="H8" s="205"/>
      <c r="I8" s="60"/>
      <c r="J8" s="206"/>
      <c r="K8" s="62"/>
      <c r="L8" s="63"/>
      <c r="M8" s="64"/>
      <c r="N8" s="71">
        <v>1</v>
      </c>
      <c r="O8" s="72">
        <v>1</v>
      </c>
      <c r="P8" s="72">
        <v>1</v>
      </c>
      <c r="Q8" s="68">
        <v>0.5</v>
      </c>
      <c r="R8" s="69">
        <v>0.5</v>
      </c>
      <c r="S8" s="70">
        <v>0.5</v>
      </c>
      <c r="T8" s="33">
        <f t="shared" si="0"/>
        <v>1.5</v>
      </c>
      <c r="U8" s="33">
        <f t="shared" si="1"/>
        <v>1.5</v>
      </c>
      <c r="V8" s="33">
        <f t="shared" si="2"/>
        <v>1.5</v>
      </c>
    </row>
    <row r="9" spans="3:22" ht="30" customHeight="1" x14ac:dyDescent="0.3">
      <c r="C9" s="593"/>
      <c r="D9" s="49" t="s">
        <v>30</v>
      </c>
      <c r="E9" s="56"/>
      <c r="F9" s="57"/>
      <c r="G9" s="197"/>
      <c r="H9" s="205"/>
      <c r="I9" s="60"/>
      <c r="J9" s="206"/>
      <c r="K9" s="62"/>
      <c r="L9" s="63"/>
      <c r="M9" s="64"/>
      <c r="N9" s="71">
        <v>0.5</v>
      </c>
      <c r="O9" s="72">
        <v>0.5</v>
      </c>
      <c r="P9" s="72">
        <v>0.5</v>
      </c>
      <c r="Q9" s="68">
        <v>0.5</v>
      </c>
      <c r="R9" s="69">
        <v>0.5</v>
      </c>
      <c r="S9" s="70">
        <v>0.5</v>
      </c>
      <c r="T9" s="33">
        <f t="shared" si="0"/>
        <v>1</v>
      </c>
      <c r="U9" s="33">
        <f t="shared" si="1"/>
        <v>1</v>
      </c>
      <c r="V9" s="33">
        <f t="shared" si="2"/>
        <v>1</v>
      </c>
    </row>
    <row r="10" spans="3:22" ht="30" customHeight="1" x14ac:dyDescent="0.3">
      <c r="C10" s="592" t="s">
        <v>31</v>
      </c>
      <c r="D10" s="49" t="s">
        <v>31</v>
      </c>
      <c r="E10" s="56">
        <v>3</v>
      </c>
      <c r="F10" s="57">
        <v>3</v>
      </c>
      <c r="G10" s="197">
        <v>3</v>
      </c>
      <c r="H10" s="205">
        <v>3</v>
      </c>
      <c r="I10" s="60">
        <v>3</v>
      </c>
      <c r="J10" s="206">
        <v>3</v>
      </c>
      <c r="K10" s="62">
        <v>3</v>
      </c>
      <c r="L10" s="63">
        <v>3</v>
      </c>
      <c r="M10" s="64">
        <v>3</v>
      </c>
      <c r="N10" s="71">
        <v>3</v>
      </c>
      <c r="O10" s="72">
        <v>3</v>
      </c>
      <c r="P10" s="72">
        <v>3</v>
      </c>
      <c r="Q10" s="68">
        <v>3</v>
      </c>
      <c r="R10" s="69">
        <v>3</v>
      </c>
      <c r="S10" s="70">
        <v>3</v>
      </c>
      <c r="T10" s="33">
        <f t="shared" si="0"/>
        <v>15</v>
      </c>
      <c r="U10" s="33">
        <f t="shared" si="1"/>
        <v>15</v>
      </c>
      <c r="V10" s="33">
        <f t="shared" si="2"/>
        <v>15</v>
      </c>
    </row>
    <row r="11" spans="3:22" ht="30" customHeight="1" x14ac:dyDescent="0.3">
      <c r="C11" s="593"/>
      <c r="D11" s="49" t="s">
        <v>32</v>
      </c>
      <c r="E11" s="56"/>
      <c r="F11" s="57"/>
      <c r="G11" s="197"/>
      <c r="H11" s="205"/>
      <c r="I11" s="60"/>
      <c r="J11" s="206"/>
      <c r="K11" s="62"/>
      <c r="L11" s="63"/>
      <c r="M11" s="64"/>
      <c r="N11" s="71"/>
      <c r="O11" s="72"/>
      <c r="P11" s="72"/>
      <c r="Q11" s="84">
        <v>1</v>
      </c>
      <c r="R11" s="85">
        <v>1</v>
      </c>
      <c r="S11" s="86">
        <v>1</v>
      </c>
      <c r="T11" s="33">
        <f t="shared" si="0"/>
        <v>1</v>
      </c>
      <c r="U11" s="33">
        <f t="shared" si="1"/>
        <v>1</v>
      </c>
      <c r="V11" s="33">
        <f t="shared" si="2"/>
        <v>1</v>
      </c>
    </row>
    <row r="12" spans="3:22" ht="30" customHeight="1" x14ac:dyDescent="0.3">
      <c r="C12" s="592" t="s">
        <v>33</v>
      </c>
      <c r="D12" s="49" t="s">
        <v>66</v>
      </c>
      <c r="E12" s="56">
        <v>2</v>
      </c>
      <c r="F12" s="57">
        <v>2</v>
      </c>
      <c r="G12" s="197">
        <v>2</v>
      </c>
      <c r="H12" s="205">
        <v>2</v>
      </c>
      <c r="I12" s="60">
        <v>2</v>
      </c>
      <c r="J12" s="206">
        <v>2</v>
      </c>
      <c r="K12" s="62">
        <v>2</v>
      </c>
      <c r="L12" s="63">
        <v>2</v>
      </c>
      <c r="M12" s="64">
        <v>2</v>
      </c>
      <c r="N12" s="71">
        <v>2</v>
      </c>
      <c r="O12" s="72">
        <v>2</v>
      </c>
      <c r="P12" s="72">
        <v>2</v>
      </c>
      <c r="Q12" s="68">
        <v>2</v>
      </c>
      <c r="R12" s="68">
        <v>2</v>
      </c>
      <c r="S12" s="68">
        <v>2</v>
      </c>
      <c r="T12" s="33">
        <f t="shared" si="0"/>
        <v>10</v>
      </c>
      <c r="U12" s="33">
        <f t="shared" si="1"/>
        <v>10</v>
      </c>
      <c r="V12" s="33">
        <f t="shared" si="2"/>
        <v>10</v>
      </c>
    </row>
    <row r="13" spans="3:22" ht="30" customHeight="1" x14ac:dyDescent="0.3">
      <c r="C13" s="594"/>
      <c r="D13" s="49" t="s">
        <v>34</v>
      </c>
      <c r="E13" s="56">
        <v>1</v>
      </c>
      <c r="F13" s="57">
        <v>1</v>
      </c>
      <c r="G13" s="197">
        <v>1</v>
      </c>
      <c r="H13" s="205">
        <v>1</v>
      </c>
      <c r="I13" s="60">
        <v>1</v>
      </c>
      <c r="J13" s="206">
        <v>1</v>
      </c>
      <c r="K13" s="62">
        <v>1</v>
      </c>
      <c r="L13" s="63">
        <v>1</v>
      </c>
      <c r="M13" s="64">
        <v>1</v>
      </c>
      <c r="N13" s="71">
        <v>1</v>
      </c>
      <c r="O13" s="72">
        <v>1</v>
      </c>
      <c r="P13" s="72">
        <v>1</v>
      </c>
      <c r="Q13" s="68">
        <v>1</v>
      </c>
      <c r="R13" s="69">
        <v>1</v>
      </c>
      <c r="S13" s="70">
        <v>1</v>
      </c>
      <c r="T13" s="33">
        <f t="shared" si="0"/>
        <v>5</v>
      </c>
      <c r="U13" s="33">
        <f t="shared" si="1"/>
        <v>5</v>
      </c>
      <c r="V13" s="33">
        <f t="shared" si="2"/>
        <v>5</v>
      </c>
    </row>
    <row r="14" spans="3:22" ht="30" customHeight="1" x14ac:dyDescent="0.3">
      <c r="C14" s="593"/>
      <c r="D14" s="49" t="s">
        <v>35</v>
      </c>
      <c r="E14" s="56">
        <v>1</v>
      </c>
      <c r="F14" s="57">
        <v>1</v>
      </c>
      <c r="G14" s="197">
        <v>1</v>
      </c>
      <c r="H14" s="205">
        <v>1</v>
      </c>
      <c r="I14" s="60">
        <v>1</v>
      </c>
      <c r="J14" s="206">
        <v>1</v>
      </c>
      <c r="K14" s="62">
        <v>2</v>
      </c>
      <c r="L14" s="63">
        <v>2</v>
      </c>
      <c r="M14" s="64">
        <v>2</v>
      </c>
      <c r="N14" s="71">
        <v>2</v>
      </c>
      <c r="O14" s="72">
        <v>2</v>
      </c>
      <c r="P14" s="72">
        <v>2</v>
      </c>
      <c r="Q14" s="68">
        <v>2</v>
      </c>
      <c r="R14" s="69">
        <v>2</v>
      </c>
      <c r="S14" s="70">
        <v>2</v>
      </c>
      <c r="T14" s="33">
        <f t="shared" si="0"/>
        <v>8</v>
      </c>
      <c r="U14" s="33">
        <f t="shared" si="1"/>
        <v>8</v>
      </c>
      <c r="V14" s="33">
        <f t="shared" si="2"/>
        <v>8</v>
      </c>
    </row>
    <row r="15" spans="3:22" ht="30" customHeight="1" x14ac:dyDescent="0.3">
      <c r="C15" s="592" t="s">
        <v>36</v>
      </c>
      <c r="D15" s="49" t="s">
        <v>37</v>
      </c>
      <c r="E15" s="56">
        <v>4</v>
      </c>
      <c r="F15" s="57">
        <v>4</v>
      </c>
      <c r="G15" s="197">
        <v>4</v>
      </c>
      <c r="H15" s="205">
        <v>5</v>
      </c>
      <c r="I15" s="60">
        <v>5</v>
      </c>
      <c r="J15" s="206">
        <v>5</v>
      </c>
      <c r="K15" s="62"/>
      <c r="L15" s="63"/>
      <c r="M15" s="64"/>
      <c r="N15" s="71"/>
      <c r="O15" s="72"/>
      <c r="P15" s="72"/>
      <c r="Q15" s="68"/>
      <c r="R15" s="69"/>
      <c r="S15" s="70"/>
      <c r="T15" s="33">
        <f t="shared" si="0"/>
        <v>9</v>
      </c>
      <c r="U15" s="33">
        <f t="shared" si="1"/>
        <v>9</v>
      </c>
      <c r="V15" s="33">
        <f t="shared" si="2"/>
        <v>9</v>
      </c>
    </row>
    <row r="16" spans="3:22" ht="30" customHeight="1" x14ac:dyDescent="0.3">
      <c r="C16" s="594"/>
      <c r="D16" s="49" t="s">
        <v>38</v>
      </c>
      <c r="E16" s="56"/>
      <c r="F16" s="57"/>
      <c r="G16" s="197"/>
      <c r="H16" s="205"/>
      <c r="I16" s="60"/>
      <c r="J16" s="206"/>
      <c r="K16" s="62">
        <v>3</v>
      </c>
      <c r="L16" s="63">
        <v>3</v>
      </c>
      <c r="M16" s="64">
        <v>3</v>
      </c>
      <c r="N16" s="71">
        <v>3</v>
      </c>
      <c r="O16" s="72">
        <v>3</v>
      </c>
      <c r="P16" s="72">
        <v>3</v>
      </c>
      <c r="Q16" s="68">
        <v>3</v>
      </c>
      <c r="R16" s="69">
        <v>3</v>
      </c>
      <c r="S16" s="70">
        <v>3</v>
      </c>
      <c r="T16" s="33">
        <f t="shared" si="0"/>
        <v>9</v>
      </c>
      <c r="U16" s="33">
        <f t="shared" si="1"/>
        <v>9</v>
      </c>
      <c r="V16" s="33">
        <f t="shared" si="2"/>
        <v>9</v>
      </c>
    </row>
    <row r="17" spans="3:22" ht="30" customHeight="1" x14ac:dyDescent="0.3">
      <c r="C17" s="594"/>
      <c r="D17" s="49" t="s">
        <v>39</v>
      </c>
      <c r="E17" s="56"/>
      <c r="F17" s="57"/>
      <c r="G17" s="197"/>
      <c r="H17" s="205"/>
      <c r="I17" s="60"/>
      <c r="J17" s="206"/>
      <c r="K17" s="62">
        <v>2</v>
      </c>
      <c r="L17" s="63">
        <v>2</v>
      </c>
      <c r="M17" s="64">
        <v>2</v>
      </c>
      <c r="N17" s="71">
        <v>2</v>
      </c>
      <c r="O17" s="72">
        <v>2</v>
      </c>
      <c r="P17" s="72">
        <v>2</v>
      </c>
      <c r="Q17" s="68">
        <v>2</v>
      </c>
      <c r="R17" s="69">
        <v>2</v>
      </c>
      <c r="S17" s="70">
        <v>2</v>
      </c>
      <c r="T17" s="33">
        <f t="shared" si="0"/>
        <v>6</v>
      </c>
      <c r="U17" s="33">
        <f t="shared" si="1"/>
        <v>6</v>
      </c>
      <c r="V17" s="33">
        <f t="shared" si="2"/>
        <v>6</v>
      </c>
    </row>
    <row r="18" spans="3:22" ht="30" customHeight="1" x14ac:dyDescent="0.3">
      <c r="C18" s="593"/>
      <c r="D18" s="49" t="s">
        <v>41</v>
      </c>
      <c r="E18" s="56"/>
      <c r="F18" s="57"/>
      <c r="G18" s="197"/>
      <c r="H18" s="205"/>
      <c r="I18" s="60"/>
      <c r="J18" s="206"/>
      <c r="K18" s="62">
        <v>1</v>
      </c>
      <c r="L18" s="63">
        <v>1</v>
      </c>
      <c r="M18" s="64">
        <v>1</v>
      </c>
      <c r="N18" s="71">
        <v>1</v>
      </c>
      <c r="O18" s="72">
        <v>1</v>
      </c>
      <c r="P18" s="72">
        <v>1</v>
      </c>
      <c r="Q18" s="68">
        <v>1</v>
      </c>
      <c r="R18" s="69">
        <v>1</v>
      </c>
      <c r="S18" s="70">
        <v>1</v>
      </c>
      <c r="T18" s="33">
        <f t="shared" si="0"/>
        <v>3</v>
      </c>
      <c r="U18" s="33">
        <f t="shared" si="1"/>
        <v>3</v>
      </c>
      <c r="V18" s="33">
        <f t="shared" si="2"/>
        <v>3</v>
      </c>
    </row>
    <row r="19" spans="3:22" ht="30" customHeight="1" x14ac:dyDescent="0.3">
      <c r="C19" s="167" t="s">
        <v>42</v>
      </c>
      <c r="D19" s="49" t="s">
        <v>42</v>
      </c>
      <c r="E19" s="56">
        <v>1</v>
      </c>
      <c r="F19" s="57">
        <v>1</v>
      </c>
      <c r="G19" s="197">
        <v>1</v>
      </c>
      <c r="H19" s="205"/>
      <c r="I19" s="60"/>
      <c r="J19" s="206"/>
      <c r="K19" s="62"/>
      <c r="L19" s="63"/>
      <c r="M19" s="64"/>
      <c r="N19" s="71"/>
      <c r="O19" s="72"/>
      <c r="P19" s="72"/>
      <c r="Q19" s="68"/>
      <c r="R19" s="69"/>
      <c r="S19" s="70"/>
      <c r="T19" s="33">
        <f t="shared" si="0"/>
        <v>1</v>
      </c>
      <c r="U19" s="33">
        <f t="shared" si="1"/>
        <v>1</v>
      </c>
      <c r="V19" s="33">
        <f t="shared" si="2"/>
        <v>1</v>
      </c>
    </row>
    <row r="20" spans="3:22" ht="30" customHeight="1" x14ac:dyDescent="0.3">
      <c r="C20" s="592" t="s">
        <v>43</v>
      </c>
      <c r="D20" s="49" t="s">
        <v>44</v>
      </c>
      <c r="E20" s="56"/>
      <c r="F20" s="57"/>
      <c r="G20" s="197"/>
      <c r="H20" s="205"/>
      <c r="I20" s="60"/>
      <c r="J20" s="206"/>
      <c r="K20" s="62">
        <v>2</v>
      </c>
      <c r="L20" s="63">
        <v>2</v>
      </c>
      <c r="M20" s="64">
        <v>2</v>
      </c>
      <c r="N20" s="71">
        <v>2</v>
      </c>
      <c r="O20" s="72">
        <v>2</v>
      </c>
      <c r="P20" s="72">
        <v>2</v>
      </c>
      <c r="Q20" s="68">
        <v>3</v>
      </c>
      <c r="R20" s="69">
        <v>3</v>
      </c>
      <c r="S20" s="70">
        <v>3</v>
      </c>
      <c r="T20" s="33">
        <f t="shared" si="0"/>
        <v>7</v>
      </c>
      <c r="U20" s="33">
        <f t="shared" si="1"/>
        <v>7</v>
      </c>
      <c r="V20" s="33">
        <f t="shared" si="2"/>
        <v>7</v>
      </c>
    </row>
    <row r="21" spans="3:22" ht="30" customHeight="1" x14ac:dyDescent="0.3">
      <c r="C21" s="594"/>
      <c r="D21" s="49" t="s">
        <v>45</v>
      </c>
      <c r="E21" s="56"/>
      <c r="F21" s="57"/>
      <c r="G21" s="197"/>
      <c r="H21" s="205"/>
      <c r="I21" s="60"/>
      <c r="J21" s="206"/>
      <c r="K21" s="62"/>
      <c r="L21" s="63"/>
      <c r="M21" s="64"/>
      <c r="N21" s="71">
        <v>2</v>
      </c>
      <c r="O21" s="72">
        <v>2</v>
      </c>
      <c r="P21" s="72">
        <v>2</v>
      </c>
      <c r="Q21" s="68">
        <v>2</v>
      </c>
      <c r="R21" s="69">
        <v>2</v>
      </c>
      <c r="S21" s="70">
        <v>2</v>
      </c>
      <c r="T21" s="33">
        <f t="shared" si="0"/>
        <v>4</v>
      </c>
      <c r="U21" s="33">
        <f t="shared" si="1"/>
        <v>4</v>
      </c>
      <c r="V21" s="33">
        <f t="shared" si="2"/>
        <v>4</v>
      </c>
    </row>
    <row r="22" spans="3:22" ht="30" customHeight="1" x14ac:dyDescent="0.3">
      <c r="C22" s="593"/>
      <c r="D22" s="49" t="s">
        <v>46</v>
      </c>
      <c r="E22" s="56">
        <v>1</v>
      </c>
      <c r="F22" s="57">
        <v>1</v>
      </c>
      <c r="G22" s="197">
        <v>1</v>
      </c>
      <c r="H22" s="205">
        <v>1</v>
      </c>
      <c r="I22" s="60">
        <v>1</v>
      </c>
      <c r="J22" s="206">
        <v>1</v>
      </c>
      <c r="K22" s="62">
        <v>2</v>
      </c>
      <c r="L22" s="63">
        <v>2</v>
      </c>
      <c r="M22" s="64">
        <v>2</v>
      </c>
      <c r="N22" s="71">
        <v>2</v>
      </c>
      <c r="O22" s="72">
        <v>2</v>
      </c>
      <c r="P22" s="72">
        <v>2</v>
      </c>
      <c r="Q22" s="68">
        <v>2</v>
      </c>
      <c r="R22" s="69">
        <v>2</v>
      </c>
      <c r="S22" s="70">
        <v>2</v>
      </c>
      <c r="T22" s="33">
        <f t="shared" si="0"/>
        <v>8</v>
      </c>
      <c r="U22" s="33">
        <f t="shared" si="1"/>
        <v>8</v>
      </c>
      <c r="V22" s="33">
        <f t="shared" si="2"/>
        <v>8</v>
      </c>
    </row>
    <row r="23" spans="3:22" ht="30" customHeight="1" x14ac:dyDescent="0.3">
      <c r="C23" s="592" t="s">
        <v>47</v>
      </c>
      <c r="D23" s="49" t="s">
        <v>48</v>
      </c>
      <c r="E23" s="56">
        <v>1</v>
      </c>
      <c r="F23" s="57">
        <v>1</v>
      </c>
      <c r="G23" s="197">
        <v>1</v>
      </c>
      <c r="H23" s="205">
        <v>1</v>
      </c>
      <c r="I23" s="60">
        <v>1</v>
      </c>
      <c r="J23" s="206">
        <v>1</v>
      </c>
      <c r="K23" s="62">
        <v>1</v>
      </c>
      <c r="L23" s="63">
        <v>1</v>
      </c>
      <c r="M23" s="64">
        <v>1</v>
      </c>
      <c r="N23" s="71">
        <v>1</v>
      </c>
      <c r="O23" s="72">
        <v>1</v>
      </c>
      <c r="P23" s="72">
        <v>1</v>
      </c>
      <c r="Q23" s="68"/>
      <c r="R23" s="69"/>
      <c r="S23" s="70"/>
      <c r="T23" s="33">
        <f t="shared" si="0"/>
        <v>4</v>
      </c>
      <c r="U23" s="33">
        <f t="shared" si="1"/>
        <v>4</v>
      </c>
      <c r="V23" s="33">
        <f t="shared" si="2"/>
        <v>4</v>
      </c>
    </row>
    <row r="24" spans="3:22" ht="30" customHeight="1" x14ac:dyDescent="0.3">
      <c r="C24" s="593"/>
      <c r="D24" s="49" t="s">
        <v>49</v>
      </c>
      <c r="E24" s="56">
        <v>0.5</v>
      </c>
      <c r="F24" s="57">
        <v>0.5</v>
      </c>
      <c r="G24" s="197">
        <v>0.5</v>
      </c>
      <c r="H24" s="205">
        <v>0.5</v>
      </c>
      <c r="I24" s="60">
        <v>0.5</v>
      </c>
      <c r="J24" s="206">
        <v>0.5</v>
      </c>
      <c r="K24" s="62">
        <v>0.5</v>
      </c>
      <c r="L24" s="63">
        <v>0.5</v>
      </c>
      <c r="M24" s="64">
        <v>0.5</v>
      </c>
      <c r="N24" s="71"/>
      <c r="O24" s="72"/>
      <c r="P24" s="72"/>
      <c r="Q24" s="68"/>
      <c r="R24" s="69"/>
      <c r="S24" s="70"/>
      <c r="T24" s="33">
        <f t="shared" si="0"/>
        <v>1.5</v>
      </c>
      <c r="U24" s="33">
        <f t="shared" si="1"/>
        <v>1.5</v>
      </c>
      <c r="V24" s="33">
        <f t="shared" si="2"/>
        <v>1.5</v>
      </c>
    </row>
    <row r="25" spans="3:22" ht="30" customHeight="1" x14ac:dyDescent="0.3">
      <c r="C25" s="167" t="s">
        <v>50</v>
      </c>
      <c r="D25" s="49" t="s">
        <v>50</v>
      </c>
      <c r="E25" s="56">
        <v>2</v>
      </c>
      <c r="F25" s="57">
        <v>2</v>
      </c>
      <c r="G25" s="197">
        <v>2</v>
      </c>
      <c r="H25" s="205">
        <v>2</v>
      </c>
      <c r="I25" s="60">
        <v>2</v>
      </c>
      <c r="J25" s="206">
        <v>2</v>
      </c>
      <c r="K25" s="62">
        <v>2</v>
      </c>
      <c r="L25" s="63">
        <v>2</v>
      </c>
      <c r="M25" s="64">
        <v>2</v>
      </c>
      <c r="N25" s="71">
        <v>1</v>
      </c>
      <c r="O25" s="72">
        <v>1</v>
      </c>
      <c r="P25" s="72">
        <v>1</v>
      </c>
      <c r="Q25" s="68"/>
      <c r="R25" s="69"/>
      <c r="S25" s="70"/>
      <c r="T25" s="33">
        <f t="shared" si="0"/>
        <v>7</v>
      </c>
      <c r="U25" s="33">
        <f t="shared" si="1"/>
        <v>7</v>
      </c>
      <c r="V25" s="33">
        <f t="shared" si="2"/>
        <v>7</v>
      </c>
    </row>
    <row r="26" spans="3:22" ht="30" customHeight="1" x14ac:dyDescent="0.3">
      <c r="C26" s="592" t="s">
        <v>51</v>
      </c>
      <c r="D26" s="49" t="s">
        <v>52</v>
      </c>
      <c r="E26" s="56">
        <v>3</v>
      </c>
      <c r="F26" s="57">
        <v>3</v>
      </c>
      <c r="G26" s="197">
        <v>3</v>
      </c>
      <c r="H26" s="205">
        <v>3</v>
      </c>
      <c r="I26" s="60">
        <v>3</v>
      </c>
      <c r="J26" s="206">
        <v>3</v>
      </c>
      <c r="K26" s="62">
        <v>3</v>
      </c>
      <c r="L26" s="63">
        <v>3</v>
      </c>
      <c r="M26" s="64">
        <v>3</v>
      </c>
      <c r="N26" s="71">
        <v>3</v>
      </c>
      <c r="O26" s="72">
        <v>3</v>
      </c>
      <c r="P26" s="72">
        <v>3</v>
      </c>
      <c r="Q26" s="68">
        <v>3</v>
      </c>
      <c r="R26" s="69">
        <v>3</v>
      </c>
      <c r="S26" s="70">
        <v>3</v>
      </c>
      <c r="T26" s="33">
        <f t="shared" si="0"/>
        <v>15</v>
      </c>
      <c r="U26" s="33">
        <f t="shared" si="1"/>
        <v>15</v>
      </c>
      <c r="V26" s="33">
        <f t="shared" si="2"/>
        <v>15</v>
      </c>
    </row>
    <row r="27" spans="3:22" ht="30" customHeight="1" thickBot="1" x14ac:dyDescent="0.35">
      <c r="C27" s="595"/>
      <c r="D27" s="135" t="s">
        <v>53</v>
      </c>
      <c r="E27" s="120"/>
      <c r="F27" s="121"/>
      <c r="G27" s="303"/>
      <c r="H27" s="239"/>
      <c r="I27" s="140"/>
      <c r="J27" s="240"/>
      <c r="K27" s="142"/>
      <c r="L27" s="143"/>
      <c r="M27" s="144"/>
      <c r="N27" s="145">
        <v>1</v>
      </c>
      <c r="O27" s="146">
        <v>1</v>
      </c>
      <c r="P27" s="146">
        <v>1</v>
      </c>
      <c r="Q27" s="148">
        <v>1</v>
      </c>
      <c r="R27" s="149">
        <v>1</v>
      </c>
      <c r="S27" s="150">
        <v>1</v>
      </c>
      <c r="T27" s="87">
        <f t="shared" si="0"/>
        <v>2</v>
      </c>
      <c r="U27" s="87">
        <f t="shared" si="1"/>
        <v>2</v>
      </c>
      <c r="V27" s="87">
        <f t="shared" si="2"/>
        <v>2</v>
      </c>
    </row>
    <row r="28" spans="3:22" ht="30" customHeight="1" thickBot="1" x14ac:dyDescent="0.35">
      <c r="C28" s="596" t="s">
        <v>54</v>
      </c>
      <c r="D28" s="597"/>
      <c r="E28" s="151">
        <f t="shared" ref="E28:S28" si="3">SUM(E1:E27)</f>
        <v>26.5</v>
      </c>
      <c r="F28" s="152">
        <f t="shared" si="3"/>
        <v>26.5</v>
      </c>
      <c r="G28" s="300">
        <f t="shared" si="3"/>
        <v>26.5</v>
      </c>
      <c r="H28" s="319">
        <f t="shared" si="3"/>
        <v>28.5</v>
      </c>
      <c r="I28" s="155">
        <f t="shared" si="3"/>
        <v>28.5</v>
      </c>
      <c r="J28" s="320">
        <f t="shared" si="3"/>
        <v>28.5</v>
      </c>
      <c r="K28" s="157">
        <f t="shared" si="3"/>
        <v>30.5</v>
      </c>
      <c r="L28" s="158">
        <f t="shared" si="3"/>
        <v>30.5</v>
      </c>
      <c r="M28" s="159">
        <f t="shared" si="3"/>
        <v>30.5</v>
      </c>
      <c r="N28" s="160">
        <f t="shared" si="3"/>
        <v>33</v>
      </c>
      <c r="O28" s="161">
        <f t="shared" si="3"/>
        <v>33</v>
      </c>
      <c r="P28" s="161">
        <f t="shared" si="3"/>
        <v>33</v>
      </c>
      <c r="Q28" s="163">
        <f t="shared" si="3"/>
        <v>33</v>
      </c>
      <c r="R28" s="164">
        <f t="shared" si="3"/>
        <v>33</v>
      </c>
      <c r="S28" s="165">
        <f t="shared" si="3"/>
        <v>33</v>
      </c>
      <c r="T28" s="2">
        <f t="shared" si="0"/>
        <v>151.5</v>
      </c>
      <c r="U28" s="2">
        <f t="shared" si="1"/>
        <v>151.5</v>
      </c>
      <c r="V28" s="2">
        <f t="shared" si="2"/>
        <v>151.5</v>
      </c>
    </row>
    <row r="29" spans="3:22" ht="30" customHeight="1" x14ac:dyDescent="0.3">
      <c r="C29" s="598" t="s">
        <v>79</v>
      </c>
      <c r="D29" s="599"/>
      <c r="E29" s="367">
        <v>0.5</v>
      </c>
      <c r="F29" s="105">
        <v>0.5</v>
      </c>
      <c r="G29" s="301">
        <v>0.5</v>
      </c>
      <c r="H29" s="321"/>
      <c r="I29" s="108"/>
      <c r="J29" s="322"/>
      <c r="K29" s="110"/>
      <c r="L29" s="111"/>
      <c r="M29" s="112"/>
      <c r="N29" s="113"/>
      <c r="O29" s="114"/>
      <c r="P29" s="114"/>
      <c r="Q29" s="116"/>
      <c r="R29" s="117"/>
      <c r="S29" s="118"/>
      <c r="T29" s="119">
        <f t="shared" si="0"/>
        <v>0.5</v>
      </c>
      <c r="U29" s="119">
        <f t="shared" si="1"/>
        <v>0.5</v>
      </c>
      <c r="V29" s="119">
        <f t="shared" si="2"/>
        <v>0.5</v>
      </c>
    </row>
    <row r="30" spans="3:22" ht="30" customHeight="1" x14ac:dyDescent="0.3">
      <c r="C30" s="590" t="s">
        <v>80</v>
      </c>
      <c r="D30" s="591"/>
      <c r="E30" s="368"/>
      <c r="F30" s="57"/>
      <c r="G30" s="197"/>
      <c r="H30" s="205">
        <v>0.5</v>
      </c>
      <c r="I30" s="60">
        <v>0.5</v>
      </c>
      <c r="J30" s="206">
        <v>0.5</v>
      </c>
      <c r="K30" s="62"/>
      <c r="L30" s="63"/>
      <c r="M30" s="64"/>
      <c r="N30" s="65"/>
      <c r="O30" s="66"/>
      <c r="P30" s="66"/>
      <c r="Q30" s="68"/>
      <c r="R30" s="69"/>
      <c r="S30" s="70"/>
      <c r="T30" s="33">
        <f t="shared" si="0"/>
        <v>0.5</v>
      </c>
      <c r="U30" s="33">
        <f t="shared" si="1"/>
        <v>0.5</v>
      </c>
      <c r="V30" s="33">
        <f t="shared" si="2"/>
        <v>0.5</v>
      </c>
    </row>
    <row r="31" spans="3:22" ht="30" customHeight="1" x14ac:dyDescent="0.3">
      <c r="C31" s="590" t="s">
        <v>81</v>
      </c>
      <c r="D31" s="591"/>
      <c r="E31" s="368"/>
      <c r="F31" s="57"/>
      <c r="G31" s="197"/>
      <c r="H31" s="205"/>
      <c r="I31" s="60"/>
      <c r="J31" s="206"/>
      <c r="K31" s="62">
        <v>0.5</v>
      </c>
      <c r="L31" s="63">
        <v>0.5</v>
      </c>
      <c r="M31" s="64">
        <v>0.5</v>
      </c>
      <c r="N31" s="71"/>
      <c r="O31" s="72"/>
      <c r="P31" s="72"/>
      <c r="Q31" s="68"/>
      <c r="R31" s="69"/>
      <c r="S31" s="70"/>
      <c r="T31" s="33">
        <f t="shared" si="0"/>
        <v>0.5</v>
      </c>
      <c r="U31" s="33">
        <f t="shared" si="1"/>
        <v>0.5</v>
      </c>
      <c r="V31" s="33">
        <f t="shared" si="2"/>
        <v>0.5</v>
      </c>
    </row>
    <row r="32" spans="3:22" ht="30" customHeight="1" x14ac:dyDescent="0.3">
      <c r="C32" s="590" t="s">
        <v>82</v>
      </c>
      <c r="D32" s="591"/>
      <c r="E32" s="368">
        <v>1</v>
      </c>
      <c r="F32" s="57">
        <v>1</v>
      </c>
      <c r="G32" s="197">
        <v>1</v>
      </c>
      <c r="H32" s="205"/>
      <c r="I32" s="60"/>
      <c r="J32" s="206"/>
      <c r="K32" s="62"/>
      <c r="L32" s="63"/>
      <c r="M32" s="64"/>
      <c r="N32" s="71"/>
      <c r="O32" s="72"/>
      <c r="P32" s="72"/>
      <c r="Q32" s="68"/>
      <c r="R32" s="69"/>
      <c r="S32" s="70"/>
      <c r="T32" s="33">
        <f t="shared" si="0"/>
        <v>1</v>
      </c>
      <c r="U32" s="33">
        <f t="shared" si="1"/>
        <v>1</v>
      </c>
      <c r="V32" s="33">
        <f t="shared" si="2"/>
        <v>1</v>
      </c>
    </row>
    <row r="33" spans="3:22" ht="30" customHeight="1" x14ac:dyDescent="0.3">
      <c r="C33" s="590" t="s">
        <v>56</v>
      </c>
      <c r="D33" s="591"/>
      <c r="E33" s="369"/>
      <c r="F33" s="75"/>
      <c r="G33" s="302"/>
      <c r="H33" s="205"/>
      <c r="I33" s="60"/>
      <c r="J33" s="206"/>
      <c r="K33" s="62"/>
      <c r="L33" s="63"/>
      <c r="M33" s="64"/>
      <c r="N33" s="65"/>
      <c r="O33" s="66"/>
      <c r="P33" s="66"/>
      <c r="Q33" s="68"/>
      <c r="R33" s="69"/>
      <c r="S33" s="70"/>
      <c r="T33" s="33">
        <f t="shared" si="0"/>
        <v>0</v>
      </c>
      <c r="U33" s="33">
        <f t="shared" si="1"/>
        <v>0</v>
      </c>
      <c r="V33" s="33">
        <f t="shared" si="2"/>
        <v>0</v>
      </c>
    </row>
    <row r="34" spans="3:22" ht="30" customHeight="1" x14ac:dyDescent="0.3">
      <c r="C34" s="590" t="s">
        <v>83</v>
      </c>
      <c r="D34" s="591"/>
      <c r="E34" s="368">
        <v>1</v>
      </c>
      <c r="F34" s="57">
        <v>1</v>
      </c>
      <c r="G34" s="197">
        <v>1</v>
      </c>
      <c r="H34" s="207"/>
      <c r="I34" s="78"/>
      <c r="J34" s="208"/>
      <c r="K34" s="80"/>
      <c r="L34" s="81"/>
      <c r="M34" s="82"/>
      <c r="N34" s="65"/>
      <c r="O34" s="66"/>
      <c r="P34" s="66"/>
      <c r="Q34" s="68"/>
      <c r="R34" s="69"/>
      <c r="S34" s="70"/>
      <c r="T34" s="33">
        <f t="shared" si="0"/>
        <v>1</v>
      </c>
      <c r="U34" s="33">
        <f t="shared" si="1"/>
        <v>1</v>
      </c>
      <c r="V34" s="33">
        <f t="shared" si="2"/>
        <v>1</v>
      </c>
    </row>
    <row r="35" spans="3:22" ht="30" customHeight="1" x14ac:dyDescent="0.3">
      <c r="C35" s="590" t="s">
        <v>60</v>
      </c>
      <c r="D35" s="591"/>
      <c r="E35" s="370"/>
      <c r="F35" s="137"/>
      <c r="G35" s="238"/>
      <c r="H35" s="268"/>
      <c r="I35" s="269"/>
      <c r="J35" s="270"/>
      <c r="K35" s="328"/>
      <c r="L35" s="272"/>
      <c r="M35" s="345"/>
      <c r="N35" s="329"/>
      <c r="O35" s="275"/>
      <c r="P35" s="275"/>
      <c r="Q35" s="148"/>
      <c r="R35" s="149"/>
      <c r="S35" s="150"/>
      <c r="T35" s="33">
        <f t="shared" ref="T35:T44" si="4">E35+H35+K35+N35+Q35</f>
        <v>0</v>
      </c>
      <c r="U35" s="33">
        <f t="shared" ref="U35:U44" si="5">F35+I35+L35+O35+R35</f>
        <v>0</v>
      </c>
      <c r="V35" s="33">
        <f t="shared" ref="V35:V44" si="6">G35+J35+M35+P35+S35</f>
        <v>0</v>
      </c>
    </row>
    <row r="36" spans="3:22" ht="30" customHeight="1" x14ac:dyDescent="0.3">
      <c r="C36" s="590" t="s">
        <v>84</v>
      </c>
      <c r="D36" s="591"/>
      <c r="E36" s="370"/>
      <c r="F36" s="137"/>
      <c r="G36" s="238"/>
      <c r="H36" s="268"/>
      <c r="I36" s="269"/>
      <c r="J36" s="270"/>
      <c r="K36" s="328"/>
      <c r="L36" s="272"/>
      <c r="M36" s="345"/>
      <c r="N36" s="329"/>
      <c r="O36" s="275"/>
      <c r="P36" s="275"/>
      <c r="Q36" s="148"/>
      <c r="R36" s="149"/>
      <c r="S36" s="150"/>
      <c r="T36" s="33">
        <f t="shared" si="4"/>
        <v>0</v>
      </c>
      <c r="U36" s="33">
        <f t="shared" si="5"/>
        <v>0</v>
      </c>
      <c r="V36" s="33">
        <f t="shared" si="6"/>
        <v>0</v>
      </c>
    </row>
    <row r="37" spans="3:22" ht="30" customHeight="1" x14ac:dyDescent="0.3">
      <c r="C37" s="590" t="s">
        <v>85</v>
      </c>
      <c r="D37" s="591"/>
      <c r="E37" s="370"/>
      <c r="F37" s="137"/>
      <c r="G37" s="238"/>
      <c r="H37" s="268"/>
      <c r="I37" s="269"/>
      <c r="J37" s="270"/>
      <c r="K37" s="328"/>
      <c r="L37" s="272"/>
      <c r="M37" s="345"/>
      <c r="N37" s="329"/>
      <c r="O37" s="275"/>
      <c r="P37" s="275"/>
      <c r="Q37" s="148"/>
      <c r="R37" s="149"/>
      <c r="S37" s="150"/>
      <c r="T37" s="33">
        <f t="shared" si="4"/>
        <v>0</v>
      </c>
      <c r="U37" s="33">
        <f t="shared" si="5"/>
        <v>0</v>
      </c>
      <c r="V37" s="33">
        <f t="shared" si="6"/>
        <v>0</v>
      </c>
    </row>
    <row r="38" spans="3:22" ht="30" customHeight="1" x14ac:dyDescent="0.3">
      <c r="C38" s="590" t="s">
        <v>55</v>
      </c>
      <c r="D38" s="591"/>
      <c r="E38" s="370"/>
      <c r="F38" s="137"/>
      <c r="G38" s="238"/>
      <c r="H38" s="268"/>
      <c r="I38" s="269"/>
      <c r="J38" s="270"/>
      <c r="K38" s="328"/>
      <c r="L38" s="272"/>
      <c r="M38" s="345"/>
      <c r="N38" s="329"/>
      <c r="O38" s="275"/>
      <c r="P38" s="275"/>
      <c r="Q38" s="148">
        <v>0.5</v>
      </c>
      <c r="R38" s="149">
        <v>0.5</v>
      </c>
      <c r="S38" s="150">
        <v>0.5</v>
      </c>
      <c r="T38" s="33">
        <f t="shared" si="4"/>
        <v>0.5</v>
      </c>
      <c r="U38" s="33">
        <f t="shared" si="5"/>
        <v>0.5</v>
      </c>
      <c r="V38" s="33">
        <f t="shared" si="6"/>
        <v>0.5</v>
      </c>
    </row>
    <row r="39" spans="3:22" ht="30" customHeight="1" x14ac:dyDescent="0.3">
      <c r="C39" s="590" t="s">
        <v>34</v>
      </c>
      <c r="D39" s="591"/>
      <c r="E39" s="370"/>
      <c r="F39" s="137"/>
      <c r="G39" s="238"/>
      <c r="H39" s="268"/>
      <c r="I39" s="269"/>
      <c r="J39" s="270"/>
      <c r="K39" s="328"/>
      <c r="L39" s="272"/>
      <c r="M39" s="345"/>
      <c r="N39" s="329"/>
      <c r="O39" s="275"/>
      <c r="P39" s="275"/>
      <c r="Q39" s="148">
        <v>0.5</v>
      </c>
      <c r="R39" s="149">
        <v>0.5</v>
      </c>
      <c r="S39" s="150">
        <v>0.5</v>
      </c>
      <c r="T39" s="33">
        <f t="shared" si="4"/>
        <v>0.5</v>
      </c>
      <c r="U39" s="33">
        <f t="shared" si="5"/>
        <v>0.5</v>
      </c>
      <c r="V39" s="33">
        <f t="shared" si="6"/>
        <v>0.5</v>
      </c>
    </row>
    <row r="40" spans="3:22" ht="30" customHeight="1" x14ac:dyDescent="0.3">
      <c r="C40" s="590" t="s">
        <v>57</v>
      </c>
      <c r="D40" s="591"/>
      <c r="E40" s="370"/>
      <c r="F40" s="137"/>
      <c r="G40" s="238"/>
      <c r="H40" s="268"/>
      <c r="I40" s="269"/>
      <c r="J40" s="270"/>
      <c r="K40" s="328"/>
      <c r="L40" s="272"/>
      <c r="M40" s="345"/>
      <c r="N40" s="329"/>
      <c r="O40" s="275"/>
      <c r="P40" s="275"/>
      <c r="Q40" s="148">
        <v>1</v>
      </c>
      <c r="R40" s="149">
        <v>1</v>
      </c>
      <c r="S40" s="150">
        <v>1</v>
      </c>
      <c r="T40" s="33">
        <f t="shared" si="4"/>
        <v>1</v>
      </c>
      <c r="U40" s="33">
        <f t="shared" si="5"/>
        <v>1</v>
      </c>
      <c r="V40" s="33">
        <f t="shared" si="6"/>
        <v>1</v>
      </c>
    </row>
    <row r="41" spans="3:22" ht="30" customHeight="1" x14ac:dyDescent="0.3">
      <c r="C41" s="590" t="s">
        <v>58</v>
      </c>
      <c r="D41" s="591"/>
      <c r="E41" s="370"/>
      <c r="F41" s="137"/>
      <c r="G41" s="238"/>
      <c r="H41" s="268"/>
      <c r="I41" s="269"/>
      <c r="J41" s="270"/>
      <c r="K41" s="328"/>
      <c r="L41" s="272"/>
      <c r="M41" s="345"/>
      <c r="N41" s="329"/>
      <c r="O41" s="275"/>
      <c r="P41" s="275"/>
      <c r="Q41" s="148">
        <v>0.5</v>
      </c>
      <c r="R41" s="149">
        <v>0.5</v>
      </c>
      <c r="S41" s="150">
        <v>0.5</v>
      </c>
      <c r="T41" s="33">
        <f t="shared" si="4"/>
        <v>0.5</v>
      </c>
      <c r="U41" s="33">
        <f t="shared" si="5"/>
        <v>0.5</v>
      </c>
      <c r="V41" s="33">
        <f t="shared" si="6"/>
        <v>0.5</v>
      </c>
    </row>
    <row r="42" spans="3:22" ht="30" customHeight="1" x14ac:dyDescent="0.3">
      <c r="C42" s="590" t="s">
        <v>59</v>
      </c>
      <c r="D42" s="591"/>
      <c r="E42" s="370"/>
      <c r="F42" s="137"/>
      <c r="G42" s="238"/>
      <c r="H42" s="268"/>
      <c r="I42" s="269"/>
      <c r="J42" s="270"/>
      <c r="K42" s="328"/>
      <c r="L42" s="272"/>
      <c r="M42" s="345"/>
      <c r="N42" s="329"/>
      <c r="O42" s="275"/>
      <c r="P42" s="275"/>
      <c r="Q42" s="148">
        <v>0.5</v>
      </c>
      <c r="R42" s="149">
        <v>0.5</v>
      </c>
      <c r="S42" s="150">
        <v>0.5</v>
      </c>
      <c r="T42" s="33">
        <f t="shared" si="4"/>
        <v>0.5</v>
      </c>
      <c r="U42" s="33">
        <f t="shared" si="5"/>
        <v>0.5</v>
      </c>
      <c r="V42" s="33">
        <f t="shared" si="6"/>
        <v>0.5</v>
      </c>
    </row>
    <row r="43" spans="3:22" ht="30" customHeight="1" x14ac:dyDescent="0.3">
      <c r="C43" s="590" t="s">
        <v>60</v>
      </c>
      <c r="D43" s="591"/>
      <c r="E43" s="370"/>
      <c r="F43" s="137"/>
      <c r="G43" s="238"/>
      <c r="H43" s="268"/>
      <c r="I43" s="269"/>
      <c r="J43" s="270"/>
      <c r="K43" s="328"/>
      <c r="L43" s="272"/>
      <c r="M43" s="345"/>
      <c r="N43" s="329"/>
      <c r="O43" s="275"/>
      <c r="P43" s="275"/>
      <c r="Q43" s="148"/>
      <c r="R43" s="149"/>
      <c r="S43" s="150"/>
      <c r="T43" s="33">
        <f t="shared" si="4"/>
        <v>0</v>
      </c>
      <c r="U43" s="33">
        <f t="shared" si="5"/>
        <v>0</v>
      </c>
      <c r="V43" s="33">
        <f t="shared" si="6"/>
        <v>0</v>
      </c>
    </row>
    <row r="44" spans="3:22" ht="30" customHeight="1" thickBot="1" x14ac:dyDescent="0.35">
      <c r="C44" s="600" t="s">
        <v>86</v>
      </c>
      <c r="D44" s="601"/>
      <c r="E44" s="371"/>
      <c r="F44" s="121"/>
      <c r="G44" s="303"/>
      <c r="H44" s="323"/>
      <c r="I44" s="124"/>
      <c r="J44" s="324"/>
      <c r="K44" s="126"/>
      <c r="L44" s="127"/>
      <c r="M44" s="128"/>
      <c r="N44" s="129"/>
      <c r="O44" s="130"/>
      <c r="P44" s="130"/>
      <c r="Q44" s="132"/>
      <c r="R44" s="133"/>
      <c r="S44" s="134"/>
      <c r="T44" s="33">
        <f t="shared" si="4"/>
        <v>0</v>
      </c>
      <c r="U44" s="33">
        <f t="shared" si="5"/>
        <v>0</v>
      </c>
      <c r="V44" s="33">
        <f t="shared" si="6"/>
        <v>0</v>
      </c>
    </row>
    <row r="45" spans="3:22" ht="30" customHeight="1" x14ac:dyDescent="0.3">
      <c r="C45" s="602" t="s">
        <v>54</v>
      </c>
      <c r="D45" s="603"/>
      <c r="E45" s="88">
        <f t="shared" ref="E45:S45" si="7">SUM(E28:E44)</f>
        <v>29</v>
      </c>
      <c r="F45" s="89">
        <f t="shared" si="7"/>
        <v>29</v>
      </c>
      <c r="G45" s="304">
        <f t="shared" si="7"/>
        <v>29</v>
      </c>
      <c r="H45" s="325">
        <f t="shared" si="7"/>
        <v>29</v>
      </c>
      <c r="I45" s="92">
        <f t="shared" si="7"/>
        <v>29</v>
      </c>
      <c r="J45" s="326">
        <f t="shared" si="7"/>
        <v>29</v>
      </c>
      <c r="K45" s="94">
        <f t="shared" si="7"/>
        <v>31</v>
      </c>
      <c r="L45" s="95">
        <f t="shared" si="7"/>
        <v>31</v>
      </c>
      <c r="M45" s="96">
        <f t="shared" si="7"/>
        <v>31</v>
      </c>
      <c r="N45" s="97">
        <f t="shared" si="7"/>
        <v>33</v>
      </c>
      <c r="O45" s="98">
        <f t="shared" si="7"/>
        <v>33</v>
      </c>
      <c r="P45" s="98">
        <f t="shared" si="7"/>
        <v>33</v>
      </c>
      <c r="Q45" s="100">
        <f t="shared" si="7"/>
        <v>36</v>
      </c>
      <c r="R45" s="101">
        <f t="shared" si="7"/>
        <v>36</v>
      </c>
      <c r="S45" s="102">
        <f t="shared" si="7"/>
        <v>36</v>
      </c>
      <c r="T45" s="103">
        <f t="shared" ref="T45:V46" si="8">E45+H45+K45+N45+Q45</f>
        <v>158</v>
      </c>
      <c r="U45" s="103">
        <f t="shared" si="8"/>
        <v>158</v>
      </c>
      <c r="V45" s="103">
        <f t="shared" si="8"/>
        <v>158</v>
      </c>
    </row>
    <row r="46" spans="3:22" ht="30" customHeight="1" thickBot="1" x14ac:dyDescent="0.35">
      <c r="C46" s="588" t="s">
        <v>61</v>
      </c>
      <c r="D46" s="589"/>
      <c r="E46" s="22">
        <v>29</v>
      </c>
      <c r="F46" s="12">
        <v>29</v>
      </c>
      <c r="G46" s="305">
        <v>29</v>
      </c>
      <c r="H46" s="42">
        <v>30</v>
      </c>
      <c r="I46" s="13">
        <v>30</v>
      </c>
      <c r="J46" s="43">
        <v>30</v>
      </c>
      <c r="K46" s="30">
        <v>32</v>
      </c>
      <c r="L46" s="14">
        <v>32</v>
      </c>
      <c r="M46" s="31">
        <v>32</v>
      </c>
      <c r="N46" s="27">
        <v>33</v>
      </c>
      <c r="O46" s="15">
        <v>33</v>
      </c>
      <c r="P46" s="15">
        <v>33</v>
      </c>
      <c r="Q46" s="37">
        <v>36</v>
      </c>
      <c r="R46" s="16">
        <v>36</v>
      </c>
      <c r="S46" s="38">
        <v>36</v>
      </c>
      <c r="T46" s="34">
        <f t="shared" si="8"/>
        <v>160</v>
      </c>
      <c r="U46" s="34">
        <f t="shared" si="8"/>
        <v>160</v>
      </c>
      <c r="V46" s="34">
        <f t="shared" si="8"/>
        <v>160</v>
      </c>
    </row>
    <row r="47" spans="3:22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9" spans="3:22" ht="15" thickBot="1" x14ac:dyDescent="0.35"/>
    <row r="50" spans="3:22" ht="15.75" customHeight="1" x14ac:dyDescent="0.3">
      <c r="C50" s="584" t="s">
        <v>0</v>
      </c>
      <c r="D50" s="586" t="s">
        <v>1</v>
      </c>
      <c r="E50" s="584" t="str">
        <f>E2</f>
        <v>Учебный план классов, реализующих ФГОС ООО в 2016-2017 учебном году</v>
      </c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76"/>
    </row>
    <row r="51" spans="3:22" ht="16.5" customHeight="1" thickBot="1" x14ac:dyDescent="0.35">
      <c r="C51" s="611"/>
      <c r="D51" s="612"/>
      <c r="E51" s="604" t="s">
        <v>2</v>
      </c>
      <c r="F51" s="605"/>
      <c r="G51" s="605"/>
      <c r="H51" s="605"/>
      <c r="I51" s="605"/>
      <c r="J51" s="605"/>
      <c r="K51" s="605"/>
      <c r="L51" s="605"/>
      <c r="M51" s="605"/>
      <c r="N51" s="605"/>
      <c r="O51" s="605"/>
      <c r="P51" s="605"/>
      <c r="Q51" s="605"/>
      <c r="R51" s="605"/>
      <c r="S51" s="605"/>
      <c r="T51" s="605"/>
      <c r="U51" s="605"/>
      <c r="V51" s="606"/>
    </row>
    <row r="52" spans="3:22" ht="15.75" customHeight="1" x14ac:dyDescent="0.3">
      <c r="C52" s="611"/>
      <c r="D52" s="612"/>
      <c r="E52" s="584" t="s">
        <v>78</v>
      </c>
      <c r="F52" s="585"/>
      <c r="G52" s="585"/>
      <c r="H52" s="587" t="s">
        <v>76</v>
      </c>
      <c r="I52" s="585"/>
      <c r="J52" s="585"/>
      <c r="K52" s="584" t="s">
        <v>75</v>
      </c>
      <c r="L52" s="585"/>
      <c r="M52" s="585"/>
      <c r="N52" s="587" t="s">
        <v>70</v>
      </c>
      <c r="O52" s="585"/>
      <c r="P52" s="586"/>
      <c r="Q52" s="584" t="s">
        <v>3</v>
      </c>
      <c r="R52" s="585"/>
      <c r="S52" s="576"/>
      <c r="T52" s="587" t="s">
        <v>67</v>
      </c>
      <c r="U52" s="585"/>
      <c r="V52" s="585"/>
    </row>
    <row r="53" spans="3:22" ht="34.5" customHeight="1" x14ac:dyDescent="0.3">
      <c r="C53" s="611"/>
      <c r="D53" s="612"/>
      <c r="E53" s="20" t="s">
        <v>5</v>
      </c>
      <c r="F53" s="5" t="s">
        <v>6</v>
      </c>
      <c r="G53" s="5" t="s">
        <v>7</v>
      </c>
      <c r="H53" s="40" t="s">
        <v>9</v>
      </c>
      <c r="I53" s="6" t="s">
        <v>10</v>
      </c>
      <c r="J53" s="6" t="s">
        <v>11</v>
      </c>
      <c r="K53" s="39" t="s">
        <v>14</v>
      </c>
      <c r="L53" s="7" t="s">
        <v>15</v>
      </c>
      <c r="M53" s="7" t="s">
        <v>16</v>
      </c>
      <c r="N53" s="45" t="s">
        <v>18</v>
      </c>
      <c r="O53" s="8" t="s">
        <v>19</v>
      </c>
      <c r="P53" s="32" t="s">
        <v>20</v>
      </c>
      <c r="Q53" s="35" t="s">
        <v>22</v>
      </c>
      <c r="R53" s="9" t="s">
        <v>23</v>
      </c>
      <c r="S53" s="314" t="s">
        <v>24</v>
      </c>
      <c r="T53" s="53" t="s">
        <v>87</v>
      </c>
      <c r="U53" s="54" t="s">
        <v>88</v>
      </c>
      <c r="V53" s="54" t="s">
        <v>89</v>
      </c>
    </row>
    <row r="54" spans="3:22" ht="31.8" thickBot="1" x14ac:dyDescent="0.35">
      <c r="C54" s="611"/>
      <c r="D54" s="1" t="s">
        <v>68</v>
      </c>
      <c r="E54" s="295">
        <v>35</v>
      </c>
      <c r="F54" s="296">
        <v>35</v>
      </c>
      <c r="G54" s="296">
        <v>35</v>
      </c>
      <c r="H54" s="295">
        <v>35</v>
      </c>
      <c r="I54" s="296">
        <v>35</v>
      </c>
      <c r="J54" s="296">
        <v>35</v>
      </c>
      <c r="K54" s="299">
        <v>35</v>
      </c>
      <c r="L54" s="296">
        <v>35</v>
      </c>
      <c r="M54" s="296">
        <v>35</v>
      </c>
      <c r="N54" s="295">
        <v>36</v>
      </c>
      <c r="O54" s="296">
        <v>36</v>
      </c>
      <c r="P54" s="297">
        <v>36</v>
      </c>
      <c r="Q54" s="295">
        <v>34</v>
      </c>
      <c r="R54" s="296">
        <v>34</v>
      </c>
      <c r="S54" s="298">
        <v>34</v>
      </c>
      <c r="T54" s="330"/>
      <c r="U54" s="193"/>
      <c r="V54" s="193"/>
    </row>
    <row r="55" spans="3:22" ht="30" customHeight="1" x14ac:dyDescent="0.3">
      <c r="C55" s="575" t="s">
        <v>25</v>
      </c>
      <c r="D55" s="17" t="s">
        <v>26</v>
      </c>
      <c r="E55" s="186">
        <f t="shared" ref="E55:S55" si="9">E6*E$54</f>
        <v>140</v>
      </c>
      <c r="F55" s="187">
        <f t="shared" si="9"/>
        <v>140</v>
      </c>
      <c r="G55" s="187">
        <f t="shared" si="9"/>
        <v>140</v>
      </c>
      <c r="H55" s="203">
        <f t="shared" si="9"/>
        <v>210</v>
      </c>
      <c r="I55" s="188">
        <f t="shared" si="9"/>
        <v>210</v>
      </c>
      <c r="J55" s="188">
        <f t="shared" si="9"/>
        <v>210</v>
      </c>
      <c r="K55" s="199">
        <f t="shared" si="9"/>
        <v>140</v>
      </c>
      <c r="L55" s="189">
        <f t="shared" si="9"/>
        <v>140</v>
      </c>
      <c r="M55" s="189">
        <f t="shared" si="9"/>
        <v>140</v>
      </c>
      <c r="N55" s="220">
        <f t="shared" si="9"/>
        <v>126</v>
      </c>
      <c r="O55" s="190">
        <f t="shared" si="9"/>
        <v>126</v>
      </c>
      <c r="P55" s="309">
        <f t="shared" si="9"/>
        <v>126</v>
      </c>
      <c r="Q55" s="335">
        <f t="shared" si="9"/>
        <v>102</v>
      </c>
      <c r="R55" s="191">
        <f t="shared" si="9"/>
        <v>102</v>
      </c>
      <c r="S55" s="336">
        <f t="shared" si="9"/>
        <v>102</v>
      </c>
      <c r="T55" s="51">
        <f t="shared" ref="T55:T83" si="10">E55+H55+K55+N55+Q55</f>
        <v>718</v>
      </c>
      <c r="U55" s="4">
        <f t="shared" ref="U55:U83" si="11">F55+I55+L55+O55+R55</f>
        <v>718</v>
      </c>
      <c r="V55" s="4">
        <f t="shared" ref="V55:V83" si="12">G55+J55+M55+P55+S55</f>
        <v>718</v>
      </c>
    </row>
    <row r="56" spans="3:22" ht="30" customHeight="1" x14ac:dyDescent="0.3">
      <c r="C56" s="575"/>
      <c r="D56" s="17" t="s">
        <v>27</v>
      </c>
      <c r="E56" s="56">
        <f t="shared" ref="E56:S56" si="13">E7*E$54</f>
        <v>105</v>
      </c>
      <c r="F56" s="57">
        <f t="shared" si="13"/>
        <v>105</v>
      </c>
      <c r="G56" s="57">
        <f t="shared" si="13"/>
        <v>105</v>
      </c>
      <c r="H56" s="205">
        <f t="shared" si="13"/>
        <v>105</v>
      </c>
      <c r="I56" s="60">
        <f t="shared" si="13"/>
        <v>105</v>
      </c>
      <c r="J56" s="60">
        <f t="shared" si="13"/>
        <v>105</v>
      </c>
      <c r="K56" s="200">
        <f t="shared" si="13"/>
        <v>70</v>
      </c>
      <c r="L56" s="63">
        <f t="shared" si="13"/>
        <v>70</v>
      </c>
      <c r="M56" s="63">
        <f t="shared" si="13"/>
        <v>70</v>
      </c>
      <c r="N56" s="222">
        <f t="shared" si="13"/>
        <v>72</v>
      </c>
      <c r="O56" s="72">
        <f t="shared" si="13"/>
        <v>72</v>
      </c>
      <c r="P56" s="73">
        <f t="shared" si="13"/>
        <v>72</v>
      </c>
      <c r="Q56" s="68">
        <f t="shared" si="13"/>
        <v>102</v>
      </c>
      <c r="R56" s="69">
        <f t="shared" si="13"/>
        <v>102</v>
      </c>
      <c r="S56" s="70">
        <f t="shared" si="13"/>
        <v>102</v>
      </c>
      <c r="T56" s="50">
        <f t="shared" si="10"/>
        <v>454</v>
      </c>
      <c r="U56" s="10">
        <f t="shared" si="11"/>
        <v>454</v>
      </c>
      <c r="V56" s="10">
        <f t="shared" si="12"/>
        <v>454</v>
      </c>
    </row>
    <row r="57" spans="3:22" ht="30" customHeight="1" x14ac:dyDescent="0.3">
      <c r="C57" s="575" t="s">
        <v>28</v>
      </c>
      <c r="D57" s="17" t="s">
        <v>29</v>
      </c>
      <c r="E57" s="56">
        <f t="shared" ref="E57:S57" si="14">E8*E$54</f>
        <v>0</v>
      </c>
      <c r="F57" s="57">
        <f t="shared" si="14"/>
        <v>0</v>
      </c>
      <c r="G57" s="57">
        <f t="shared" si="14"/>
        <v>0</v>
      </c>
      <c r="H57" s="205">
        <f t="shared" si="14"/>
        <v>0</v>
      </c>
      <c r="I57" s="60">
        <f t="shared" si="14"/>
        <v>0</v>
      </c>
      <c r="J57" s="60">
        <f t="shared" si="14"/>
        <v>0</v>
      </c>
      <c r="K57" s="200">
        <f t="shared" si="14"/>
        <v>0</v>
      </c>
      <c r="L57" s="63">
        <f t="shared" si="14"/>
        <v>0</v>
      </c>
      <c r="M57" s="63">
        <f t="shared" si="14"/>
        <v>0</v>
      </c>
      <c r="N57" s="222">
        <f t="shared" si="14"/>
        <v>36</v>
      </c>
      <c r="O57" s="72">
        <f t="shared" si="14"/>
        <v>36</v>
      </c>
      <c r="P57" s="73">
        <f t="shared" si="14"/>
        <v>36</v>
      </c>
      <c r="Q57" s="68">
        <f t="shared" si="14"/>
        <v>17</v>
      </c>
      <c r="R57" s="69">
        <f t="shared" si="14"/>
        <v>17</v>
      </c>
      <c r="S57" s="70">
        <f t="shared" si="14"/>
        <v>17</v>
      </c>
      <c r="T57" s="50">
        <f t="shared" si="10"/>
        <v>53</v>
      </c>
      <c r="U57" s="10">
        <f t="shared" si="11"/>
        <v>53</v>
      </c>
      <c r="V57" s="10">
        <f t="shared" si="12"/>
        <v>53</v>
      </c>
    </row>
    <row r="58" spans="3:22" ht="30" customHeight="1" x14ac:dyDescent="0.3">
      <c r="C58" s="575"/>
      <c r="D58" s="17" t="s">
        <v>30</v>
      </c>
      <c r="E58" s="56">
        <f t="shared" ref="E58:S58" si="15">E9*E$54</f>
        <v>0</v>
      </c>
      <c r="F58" s="57">
        <f t="shared" si="15"/>
        <v>0</v>
      </c>
      <c r="G58" s="57">
        <f t="shared" si="15"/>
        <v>0</v>
      </c>
      <c r="H58" s="205">
        <f t="shared" si="15"/>
        <v>0</v>
      </c>
      <c r="I58" s="60">
        <f t="shared" si="15"/>
        <v>0</v>
      </c>
      <c r="J58" s="60">
        <f t="shared" si="15"/>
        <v>0</v>
      </c>
      <c r="K58" s="200">
        <f t="shared" si="15"/>
        <v>0</v>
      </c>
      <c r="L58" s="63">
        <f t="shared" si="15"/>
        <v>0</v>
      </c>
      <c r="M58" s="63">
        <f t="shared" si="15"/>
        <v>0</v>
      </c>
      <c r="N58" s="222">
        <f t="shared" si="15"/>
        <v>18</v>
      </c>
      <c r="O58" s="72">
        <f t="shared" si="15"/>
        <v>18</v>
      </c>
      <c r="P58" s="73">
        <f t="shared" si="15"/>
        <v>18</v>
      </c>
      <c r="Q58" s="68">
        <f t="shared" si="15"/>
        <v>17</v>
      </c>
      <c r="R58" s="69">
        <f t="shared" si="15"/>
        <v>17</v>
      </c>
      <c r="S58" s="70">
        <f t="shared" si="15"/>
        <v>17</v>
      </c>
      <c r="T58" s="50">
        <f t="shared" si="10"/>
        <v>35</v>
      </c>
      <c r="U58" s="10">
        <f t="shared" si="11"/>
        <v>35</v>
      </c>
      <c r="V58" s="10">
        <f t="shared" si="12"/>
        <v>35</v>
      </c>
    </row>
    <row r="59" spans="3:22" ht="30" customHeight="1" x14ac:dyDescent="0.3">
      <c r="C59" s="575" t="s">
        <v>31</v>
      </c>
      <c r="D59" s="17" t="s">
        <v>31</v>
      </c>
      <c r="E59" s="56">
        <f t="shared" ref="E59:S59" si="16">E10*E$54</f>
        <v>105</v>
      </c>
      <c r="F59" s="57">
        <f t="shared" si="16"/>
        <v>105</v>
      </c>
      <c r="G59" s="57">
        <f t="shared" si="16"/>
        <v>105</v>
      </c>
      <c r="H59" s="205">
        <f t="shared" si="16"/>
        <v>105</v>
      </c>
      <c r="I59" s="60">
        <f t="shared" si="16"/>
        <v>105</v>
      </c>
      <c r="J59" s="60">
        <f t="shared" si="16"/>
        <v>105</v>
      </c>
      <c r="K59" s="200">
        <f t="shared" si="16"/>
        <v>105</v>
      </c>
      <c r="L59" s="63">
        <f t="shared" si="16"/>
        <v>105</v>
      </c>
      <c r="M59" s="63">
        <f t="shared" si="16"/>
        <v>105</v>
      </c>
      <c r="N59" s="222">
        <f t="shared" si="16"/>
        <v>108</v>
      </c>
      <c r="O59" s="72">
        <f t="shared" si="16"/>
        <v>108</v>
      </c>
      <c r="P59" s="73">
        <f t="shared" si="16"/>
        <v>108</v>
      </c>
      <c r="Q59" s="68">
        <f t="shared" si="16"/>
        <v>102</v>
      </c>
      <c r="R59" s="69">
        <f t="shared" si="16"/>
        <v>102</v>
      </c>
      <c r="S59" s="70">
        <f t="shared" si="16"/>
        <v>102</v>
      </c>
      <c r="T59" s="50">
        <f t="shared" si="10"/>
        <v>525</v>
      </c>
      <c r="U59" s="10">
        <f t="shared" si="11"/>
        <v>525</v>
      </c>
      <c r="V59" s="10">
        <f t="shared" si="12"/>
        <v>525</v>
      </c>
    </row>
    <row r="60" spans="3:22" ht="30" customHeight="1" x14ac:dyDescent="0.3">
      <c r="C60" s="575"/>
      <c r="D60" s="17" t="s">
        <v>32</v>
      </c>
      <c r="E60" s="56">
        <f t="shared" ref="E60:S60" si="17">E11*E$54</f>
        <v>0</v>
      </c>
      <c r="F60" s="57">
        <f t="shared" si="17"/>
        <v>0</v>
      </c>
      <c r="G60" s="57">
        <f t="shared" si="17"/>
        <v>0</v>
      </c>
      <c r="H60" s="205">
        <f t="shared" si="17"/>
        <v>0</v>
      </c>
      <c r="I60" s="60">
        <f t="shared" si="17"/>
        <v>0</v>
      </c>
      <c r="J60" s="60">
        <f t="shared" si="17"/>
        <v>0</v>
      </c>
      <c r="K60" s="200">
        <f t="shared" si="17"/>
        <v>0</v>
      </c>
      <c r="L60" s="63">
        <f t="shared" si="17"/>
        <v>0</v>
      </c>
      <c r="M60" s="63">
        <f t="shared" si="17"/>
        <v>0</v>
      </c>
      <c r="N60" s="222">
        <f t="shared" si="17"/>
        <v>0</v>
      </c>
      <c r="O60" s="72">
        <f t="shared" si="17"/>
        <v>0</v>
      </c>
      <c r="P60" s="73">
        <f t="shared" si="17"/>
        <v>0</v>
      </c>
      <c r="Q60" s="84">
        <f t="shared" si="17"/>
        <v>34</v>
      </c>
      <c r="R60" s="85">
        <f t="shared" si="17"/>
        <v>34</v>
      </c>
      <c r="S60" s="86">
        <f t="shared" si="17"/>
        <v>34</v>
      </c>
      <c r="T60" s="50">
        <f t="shared" si="10"/>
        <v>34</v>
      </c>
      <c r="U60" s="10">
        <f t="shared" si="11"/>
        <v>34</v>
      </c>
      <c r="V60" s="10">
        <f t="shared" si="12"/>
        <v>34</v>
      </c>
    </row>
    <row r="61" spans="3:22" ht="30" customHeight="1" x14ac:dyDescent="0.3">
      <c r="C61" s="575" t="s">
        <v>33</v>
      </c>
      <c r="D61" s="17" t="s">
        <v>103</v>
      </c>
      <c r="E61" s="56">
        <f t="shared" ref="E61:S61" si="18">E12*E$54</f>
        <v>70</v>
      </c>
      <c r="F61" s="57">
        <f t="shared" si="18"/>
        <v>70</v>
      </c>
      <c r="G61" s="57">
        <f t="shared" si="18"/>
        <v>70</v>
      </c>
      <c r="H61" s="205">
        <f t="shared" si="18"/>
        <v>70</v>
      </c>
      <c r="I61" s="60">
        <f t="shared" si="18"/>
        <v>70</v>
      </c>
      <c r="J61" s="60">
        <f t="shared" si="18"/>
        <v>70</v>
      </c>
      <c r="K61" s="200">
        <f t="shared" si="18"/>
        <v>70</v>
      </c>
      <c r="L61" s="63">
        <f t="shared" si="18"/>
        <v>70</v>
      </c>
      <c r="M61" s="63">
        <f t="shared" si="18"/>
        <v>70</v>
      </c>
      <c r="N61" s="222">
        <f t="shared" si="18"/>
        <v>72</v>
      </c>
      <c r="O61" s="72">
        <f t="shared" si="18"/>
        <v>72</v>
      </c>
      <c r="P61" s="73">
        <f t="shared" si="18"/>
        <v>72</v>
      </c>
      <c r="Q61" s="68">
        <f t="shared" si="18"/>
        <v>68</v>
      </c>
      <c r="R61" s="69">
        <f t="shared" si="18"/>
        <v>68</v>
      </c>
      <c r="S61" s="70">
        <f t="shared" si="18"/>
        <v>68</v>
      </c>
      <c r="T61" s="50">
        <f t="shared" si="10"/>
        <v>350</v>
      </c>
      <c r="U61" s="10">
        <f t="shared" si="11"/>
        <v>350</v>
      </c>
      <c r="V61" s="10">
        <f t="shared" si="12"/>
        <v>350</v>
      </c>
    </row>
    <row r="62" spans="3:22" ht="30" customHeight="1" x14ac:dyDescent="0.3">
      <c r="C62" s="575"/>
      <c r="D62" s="17" t="s">
        <v>34</v>
      </c>
      <c r="E62" s="56">
        <f t="shared" ref="E62:S62" si="19">E13*E$54</f>
        <v>35</v>
      </c>
      <c r="F62" s="57">
        <f t="shared" si="19"/>
        <v>35</v>
      </c>
      <c r="G62" s="57">
        <f t="shared" si="19"/>
        <v>35</v>
      </c>
      <c r="H62" s="205">
        <f t="shared" si="19"/>
        <v>35</v>
      </c>
      <c r="I62" s="60">
        <f t="shared" si="19"/>
        <v>35</v>
      </c>
      <c r="J62" s="60">
        <f t="shared" si="19"/>
        <v>35</v>
      </c>
      <c r="K62" s="200">
        <f t="shared" si="19"/>
        <v>35</v>
      </c>
      <c r="L62" s="63">
        <f t="shared" si="19"/>
        <v>35</v>
      </c>
      <c r="M62" s="63">
        <f t="shared" si="19"/>
        <v>35</v>
      </c>
      <c r="N62" s="222">
        <f t="shared" si="19"/>
        <v>36</v>
      </c>
      <c r="O62" s="72">
        <f t="shared" si="19"/>
        <v>36</v>
      </c>
      <c r="P62" s="73">
        <f t="shared" si="19"/>
        <v>36</v>
      </c>
      <c r="Q62" s="68">
        <f t="shared" si="19"/>
        <v>34</v>
      </c>
      <c r="R62" s="69">
        <f t="shared" si="19"/>
        <v>34</v>
      </c>
      <c r="S62" s="70">
        <f t="shared" si="19"/>
        <v>34</v>
      </c>
      <c r="T62" s="50">
        <f t="shared" si="10"/>
        <v>175</v>
      </c>
      <c r="U62" s="10">
        <f t="shared" si="11"/>
        <v>175</v>
      </c>
      <c r="V62" s="10">
        <f t="shared" si="12"/>
        <v>175</v>
      </c>
    </row>
    <row r="63" spans="3:22" ht="30" customHeight="1" x14ac:dyDescent="0.3">
      <c r="C63" s="575"/>
      <c r="D63" s="17" t="s">
        <v>35</v>
      </c>
      <c r="E63" s="56">
        <f t="shared" ref="E63:S63" si="20">E14*E$54</f>
        <v>35</v>
      </c>
      <c r="F63" s="57">
        <f t="shared" si="20"/>
        <v>35</v>
      </c>
      <c r="G63" s="57">
        <f t="shared" si="20"/>
        <v>35</v>
      </c>
      <c r="H63" s="205">
        <f t="shared" si="20"/>
        <v>35</v>
      </c>
      <c r="I63" s="60">
        <f t="shared" si="20"/>
        <v>35</v>
      </c>
      <c r="J63" s="60">
        <f t="shared" si="20"/>
        <v>35</v>
      </c>
      <c r="K63" s="200">
        <f t="shared" si="20"/>
        <v>70</v>
      </c>
      <c r="L63" s="63">
        <f t="shared" si="20"/>
        <v>70</v>
      </c>
      <c r="M63" s="63">
        <f t="shared" si="20"/>
        <v>70</v>
      </c>
      <c r="N63" s="222">
        <f t="shared" si="20"/>
        <v>72</v>
      </c>
      <c r="O63" s="72">
        <f t="shared" si="20"/>
        <v>72</v>
      </c>
      <c r="P63" s="73">
        <f t="shared" si="20"/>
        <v>72</v>
      </c>
      <c r="Q63" s="68">
        <f t="shared" si="20"/>
        <v>68</v>
      </c>
      <c r="R63" s="69">
        <f t="shared" si="20"/>
        <v>68</v>
      </c>
      <c r="S63" s="70">
        <f t="shared" si="20"/>
        <v>68</v>
      </c>
      <c r="T63" s="50">
        <f t="shared" si="10"/>
        <v>280</v>
      </c>
      <c r="U63" s="10">
        <f t="shared" si="11"/>
        <v>280</v>
      </c>
      <c r="V63" s="10">
        <f t="shared" si="12"/>
        <v>280</v>
      </c>
    </row>
    <row r="64" spans="3:22" ht="30" customHeight="1" x14ac:dyDescent="0.3">
      <c r="C64" s="575" t="s">
        <v>36</v>
      </c>
      <c r="D64" s="17" t="s">
        <v>37</v>
      </c>
      <c r="E64" s="56">
        <f t="shared" ref="E64:S64" si="21">E15*E$54</f>
        <v>140</v>
      </c>
      <c r="F64" s="57">
        <f t="shared" si="21"/>
        <v>140</v>
      </c>
      <c r="G64" s="57">
        <f t="shared" si="21"/>
        <v>140</v>
      </c>
      <c r="H64" s="205">
        <f t="shared" si="21"/>
        <v>175</v>
      </c>
      <c r="I64" s="60">
        <f t="shared" si="21"/>
        <v>175</v>
      </c>
      <c r="J64" s="60">
        <f t="shared" si="21"/>
        <v>175</v>
      </c>
      <c r="K64" s="200">
        <f t="shared" si="21"/>
        <v>0</v>
      </c>
      <c r="L64" s="63">
        <f t="shared" si="21"/>
        <v>0</v>
      </c>
      <c r="M64" s="63">
        <f t="shared" si="21"/>
        <v>0</v>
      </c>
      <c r="N64" s="222">
        <f t="shared" si="21"/>
        <v>0</v>
      </c>
      <c r="O64" s="72">
        <f t="shared" si="21"/>
        <v>0</v>
      </c>
      <c r="P64" s="73">
        <f t="shared" si="21"/>
        <v>0</v>
      </c>
      <c r="Q64" s="68">
        <f t="shared" si="21"/>
        <v>0</v>
      </c>
      <c r="R64" s="69">
        <f t="shared" si="21"/>
        <v>0</v>
      </c>
      <c r="S64" s="70">
        <f t="shared" si="21"/>
        <v>0</v>
      </c>
      <c r="T64" s="50">
        <f t="shared" si="10"/>
        <v>315</v>
      </c>
      <c r="U64" s="10">
        <f t="shared" si="11"/>
        <v>315</v>
      </c>
      <c r="V64" s="10">
        <f t="shared" si="12"/>
        <v>315</v>
      </c>
    </row>
    <row r="65" spans="3:22" ht="30" customHeight="1" x14ac:dyDescent="0.3">
      <c r="C65" s="575"/>
      <c r="D65" s="17" t="s">
        <v>38</v>
      </c>
      <c r="E65" s="56">
        <f t="shared" ref="E65:S65" si="22">E16*E$54</f>
        <v>0</v>
      </c>
      <c r="F65" s="57">
        <f t="shared" si="22"/>
        <v>0</v>
      </c>
      <c r="G65" s="57">
        <f t="shared" si="22"/>
        <v>0</v>
      </c>
      <c r="H65" s="205">
        <f t="shared" si="22"/>
        <v>0</v>
      </c>
      <c r="I65" s="60">
        <f t="shared" si="22"/>
        <v>0</v>
      </c>
      <c r="J65" s="60">
        <f t="shared" si="22"/>
        <v>0</v>
      </c>
      <c r="K65" s="200">
        <f t="shared" si="22"/>
        <v>105</v>
      </c>
      <c r="L65" s="63">
        <f t="shared" si="22"/>
        <v>105</v>
      </c>
      <c r="M65" s="63">
        <f t="shared" si="22"/>
        <v>105</v>
      </c>
      <c r="N65" s="222">
        <f t="shared" si="22"/>
        <v>108</v>
      </c>
      <c r="O65" s="72">
        <f t="shared" si="22"/>
        <v>108</v>
      </c>
      <c r="P65" s="73">
        <f t="shared" si="22"/>
        <v>108</v>
      </c>
      <c r="Q65" s="68">
        <f t="shared" si="22"/>
        <v>102</v>
      </c>
      <c r="R65" s="69">
        <f t="shared" si="22"/>
        <v>102</v>
      </c>
      <c r="S65" s="70">
        <f t="shared" si="22"/>
        <v>102</v>
      </c>
      <c r="T65" s="50">
        <f t="shared" si="10"/>
        <v>315</v>
      </c>
      <c r="U65" s="10">
        <f t="shared" si="11"/>
        <v>315</v>
      </c>
      <c r="V65" s="10">
        <f t="shared" si="12"/>
        <v>315</v>
      </c>
    </row>
    <row r="66" spans="3:22" ht="30" customHeight="1" x14ac:dyDescent="0.3">
      <c r="C66" s="575"/>
      <c r="D66" s="17" t="s">
        <v>39</v>
      </c>
      <c r="E66" s="56">
        <f t="shared" ref="E66:S66" si="23">E17*E$54</f>
        <v>0</v>
      </c>
      <c r="F66" s="57">
        <f t="shared" si="23"/>
        <v>0</v>
      </c>
      <c r="G66" s="57">
        <f t="shared" si="23"/>
        <v>0</v>
      </c>
      <c r="H66" s="205">
        <f t="shared" si="23"/>
        <v>0</v>
      </c>
      <c r="I66" s="60">
        <f t="shared" si="23"/>
        <v>0</v>
      </c>
      <c r="J66" s="60">
        <f t="shared" si="23"/>
        <v>0</v>
      </c>
      <c r="K66" s="200">
        <f t="shared" si="23"/>
        <v>70</v>
      </c>
      <c r="L66" s="63">
        <f t="shared" si="23"/>
        <v>70</v>
      </c>
      <c r="M66" s="63">
        <f t="shared" si="23"/>
        <v>70</v>
      </c>
      <c r="N66" s="222">
        <f t="shared" si="23"/>
        <v>72</v>
      </c>
      <c r="O66" s="72">
        <f t="shared" si="23"/>
        <v>72</v>
      </c>
      <c r="P66" s="73">
        <f t="shared" si="23"/>
        <v>72</v>
      </c>
      <c r="Q66" s="68">
        <f t="shared" si="23"/>
        <v>68</v>
      </c>
      <c r="R66" s="69">
        <f t="shared" si="23"/>
        <v>68</v>
      </c>
      <c r="S66" s="70">
        <f t="shared" si="23"/>
        <v>68</v>
      </c>
      <c r="T66" s="50">
        <f t="shared" si="10"/>
        <v>210</v>
      </c>
      <c r="U66" s="10">
        <f t="shared" si="11"/>
        <v>210</v>
      </c>
      <c r="V66" s="10">
        <f t="shared" si="12"/>
        <v>210</v>
      </c>
    </row>
    <row r="67" spans="3:22" ht="30" customHeight="1" x14ac:dyDescent="0.3">
      <c r="C67" s="575"/>
      <c r="D67" s="17" t="s">
        <v>41</v>
      </c>
      <c r="E67" s="56">
        <f t="shared" ref="E67:S67" si="24">E18*E$54</f>
        <v>0</v>
      </c>
      <c r="F67" s="57">
        <f t="shared" si="24"/>
        <v>0</v>
      </c>
      <c r="G67" s="57">
        <f t="shared" si="24"/>
        <v>0</v>
      </c>
      <c r="H67" s="205">
        <f t="shared" si="24"/>
        <v>0</v>
      </c>
      <c r="I67" s="60">
        <f t="shared" si="24"/>
        <v>0</v>
      </c>
      <c r="J67" s="60">
        <f t="shared" si="24"/>
        <v>0</v>
      </c>
      <c r="K67" s="200">
        <f t="shared" si="24"/>
        <v>35</v>
      </c>
      <c r="L67" s="63">
        <f t="shared" si="24"/>
        <v>35</v>
      </c>
      <c r="M67" s="63">
        <f t="shared" si="24"/>
        <v>35</v>
      </c>
      <c r="N67" s="222">
        <f t="shared" si="24"/>
        <v>36</v>
      </c>
      <c r="O67" s="72">
        <f t="shared" si="24"/>
        <v>36</v>
      </c>
      <c r="P67" s="73">
        <f t="shared" si="24"/>
        <v>36</v>
      </c>
      <c r="Q67" s="68">
        <f t="shared" si="24"/>
        <v>34</v>
      </c>
      <c r="R67" s="69">
        <f t="shared" si="24"/>
        <v>34</v>
      </c>
      <c r="S67" s="70">
        <f t="shared" si="24"/>
        <v>34</v>
      </c>
      <c r="T67" s="50">
        <f t="shared" si="10"/>
        <v>105</v>
      </c>
      <c r="U67" s="10">
        <f t="shared" si="11"/>
        <v>105</v>
      </c>
      <c r="V67" s="10">
        <f t="shared" si="12"/>
        <v>105</v>
      </c>
    </row>
    <row r="68" spans="3:22" ht="30" customHeight="1" x14ac:dyDescent="0.3">
      <c r="C68" s="167" t="s">
        <v>42</v>
      </c>
      <c r="D68" s="17" t="s">
        <v>42</v>
      </c>
      <c r="E68" s="56">
        <f t="shared" ref="E68:S68" si="25">E19*E$54</f>
        <v>35</v>
      </c>
      <c r="F68" s="57">
        <f t="shared" si="25"/>
        <v>35</v>
      </c>
      <c r="G68" s="57">
        <f t="shared" si="25"/>
        <v>35</v>
      </c>
      <c r="H68" s="205">
        <f t="shared" si="25"/>
        <v>0</v>
      </c>
      <c r="I68" s="60">
        <f t="shared" si="25"/>
        <v>0</v>
      </c>
      <c r="J68" s="60">
        <f t="shared" si="25"/>
        <v>0</v>
      </c>
      <c r="K68" s="200">
        <f t="shared" si="25"/>
        <v>0</v>
      </c>
      <c r="L68" s="63">
        <f t="shared" si="25"/>
        <v>0</v>
      </c>
      <c r="M68" s="63">
        <f t="shared" si="25"/>
        <v>0</v>
      </c>
      <c r="N68" s="222">
        <f t="shared" si="25"/>
        <v>0</v>
      </c>
      <c r="O68" s="72">
        <f t="shared" si="25"/>
        <v>0</v>
      </c>
      <c r="P68" s="73">
        <f t="shared" si="25"/>
        <v>0</v>
      </c>
      <c r="Q68" s="68">
        <f t="shared" si="25"/>
        <v>0</v>
      </c>
      <c r="R68" s="69">
        <f t="shared" si="25"/>
        <v>0</v>
      </c>
      <c r="S68" s="70">
        <f t="shared" si="25"/>
        <v>0</v>
      </c>
      <c r="T68" s="50">
        <f t="shared" si="10"/>
        <v>35</v>
      </c>
      <c r="U68" s="10">
        <f t="shared" si="11"/>
        <v>35</v>
      </c>
      <c r="V68" s="10">
        <f t="shared" si="12"/>
        <v>35</v>
      </c>
    </row>
    <row r="69" spans="3:22" ht="30" customHeight="1" x14ac:dyDescent="0.3">
      <c r="C69" s="575" t="s">
        <v>43</v>
      </c>
      <c r="D69" s="17" t="s">
        <v>44</v>
      </c>
      <c r="E69" s="56">
        <f t="shared" ref="E69:S69" si="26">E20*E$54</f>
        <v>0</v>
      </c>
      <c r="F69" s="57">
        <f t="shared" si="26"/>
        <v>0</v>
      </c>
      <c r="G69" s="57">
        <f t="shared" si="26"/>
        <v>0</v>
      </c>
      <c r="H69" s="205">
        <f t="shared" si="26"/>
        <v>0</v>
      </c>
      <c r="I69" s="60">
        <f t="shared" si="26"/>
        <v>0</v>
      </c>
      <c r="J69" s="60">
        <f t="shared" si="26"/>
        <v>0</v>
      </c>
      <c r="K69" s="200">
        <f t="shared" si="26"/>
        <v>70</v>
      </c>
      <c r="L69" s="63">
        <f t="shared" si="26"/>
        <v>70</v>
      </c>
      <c r="M69" s="63">
        <f t="shared" si="26"/>
        <v>70</v>
      </c>
      <c r="N69" s="222">
        <f t="shared" si="26"/>
        <v>72</v>
      </c>
      <c r="O69" s="72">
        <f t="shared" si="26"/>
        <v>72</v>
      </c>
      <c r="P69" s="73">
        <f t="shared" si="26"/>
        <v>72</v>
      </c>
      <c r="Q69" s="68">
        <f t="shared" si="26"/>
        <v>102</v>
      </c>
      <c r="R69" s="69">
        <f t="shared" si="26"/>
        <v>102</v>
      </c>
      <c r="S69" s="70">
        <f t="shared" si="26"/>
        <v>102</v>
      </c>
      <c r="T69" s="50">
        <f t="shared" si="10"/>
        <v>244</v>
      </c>
      <c r="U69" s="10">
        <f t="shared" si="11"/>
        <v>244</v>
      </c>
      <c r="V69" s="10">
        <f t="shared" si="12"/>
        <v>244</v>
      </c>
    </row>
    <row r="70" spans="3:22" ht="30" customHeight="1" x14ac:dyDescent="0.3">
      <c r="C70" s="575"/>
      <c r="D70" s="17" t="s">
        <v>45</v>
      </c>
      <c r="E70" s="56">
        <f t="shared" ref="E70:S70" si="27">E21*E$54</f>
        <v>0</v>
      </c>
      <c r="F70" s="57">
        <f t="shared" si="27"/>
        <v>0</v>
      </c>
      <c r="G70" s="57">
        <f t="shared" si="27"/>
        <v>0</v>
      </c>
      <c r="H70" s="205">
        <f t="shared" si="27"/>
        <v>0</v>
      </c>
      <c r="I70" s="60">
        <f t="shared" si="27"/>
        <v>0</v>
      </c>
      <c r="J70" s="60">
        <f t="shared" si="27"/>
        <v>0</v>
      </c>
      <c r="K70" s="200">
        <f t="shared" si="27"/>
        <v>0</v>
      </c>
      <c r="L70" s="63">
        <f t="shared" si="27"/>
        <v>0</v>
      </c>
      <c r="M70" s="63">
        <f t="shared" si="27"/>
        <v>0</v>
      </c>
      <c r="N70" s="222">
        <f t="shared" si="27"/>
        <v>72</v>
      </c>
      <c r="O70" s="72">
        <f t="shared" si="27"/>
        <v>72</v>
      </c>
      <c r="P70" s="73">
        <f t="shared" si="27"/>
        <v>72</v>
      </c>
      <c r="Q70" s="68">
        <f t="shared" si="27"/>
        <v>68</v>
      </c>
      <c r="R70" s="69">
        <f t="shared" si="27"/>
        <v>68</v>
      </c>
      <c r="S70" s="70">
        <f t="shared" si="27"/>
        <v>68</v>
      </c>
      <c r="T70" s="50">
        <f t="shared" si="10"/>
        <v>140</v>
      </c>
      <c r="U70" s="10">
        <f t="shared" si="11"/>
        <v>140</v>
      </c>
      <c r="V70" s="10">
        <f t="shared" si="12"/>
        <v>140</v>
      </c>
    </row>
    <row r="71" spans="3:22" ht="30" customHeight="1" x14ac:dyDescent="0.3">
      <c r="C71" s="575"/>
      <c r="D71" s="17" t="s">
        <v>46</v>
      </c>
      <c r="E71" s="56">
        <f t="shared" ref="E71:S71" si="28">E22*E$54</f>
        <v>35</v>
      </c>
      <c r="F71" s="57">
        <f t="shared" si="28"/>
        <v>35</v>
      </c>
      <c r="G71" s="57">
        <f t="shared" si="28"/>
        <v>35</v>
      </c>
      <c r="H71" s="205">
        <f t="shared" si="28"/>
        <v>35</v>
      </c>
      <c r="I71" s="60">
        <f t="shared" si="28"/>
        <v>35</v>
      </c>
      <c r="J71" s="60">
        <f t="shared" si="28"/>
        <v>35</v>
      </c>
      <c r="K71" s="200">
        <f t="shared" si="28"/>
        <v>70</v>
      </c>
      <c r="L71" s="63">
        <f t="shared" si="28"/>
        <v>70</v>
      </c>
      <c r="M71" s="63">
        <f t="shared" si="28"/>
        <v>70</v>
      </c>
      <c r="N71" s="222">
        <f t="shared" si="28"/>
        <v>72</v>
      </c>
      <c r="O71" s="72">
        <f t="shared" si="28"/>
        <v>72</v>
      </c>
      <c r="P71" s="73">
        <f t="shared" si="28"/>
        <v>72</v>
      </c>
      <c r="Q71" s="68">
        <f t="shared" si="28"/>
        <v>68</v>
      </c>
      <c r="R71" s="69">
        <f t="shared" si="28"/>
        <v>68</v>
      </c>
      <c r="S71" s="70">
        <f t="shared" si="28"/>
        <v>68</v>
      </c>
      <c r="T71" s="50">
        <f t="shared" si="10"/>
        <v>280</v>
      </c>
      <c r="U71" s="10">
        <f t="shared" si="11"/>
        <v>280</v>
      </c>
      <c r="V71" s="10">
        <f t="shared" si="12"/>
        <v>280</v>
      </c>
    </row>
    <row r="72" spans="3:22" ht="30" customHeight="1" x14ac:dyDescent="0.3">
      <c r="C72" s="575" t="s">
        <v>47</v>
      </c>
      <c r="D72" s="17" t="s">
        <v>48</v>
      </c>
      <c r="E72" s="56">
        <f t="shared" ref="E72:S72" si="29">E23*E$54</f>
        <v>35</v>
      </c>
      <c r="F72" s="57">
        <f t="shared" si="29"/>
        <v>35</v>
      </c>
      <c r="G72" s="57">
        <f t="shared" si="29"/>
        <v>35</v>
      </c>
      <c r="H72" s="205">
        <f t="shared" si="29"/>
        <v>35</v>
      </c>
      <c r="I72" s="60">
        <f t="shared" si="29"/>
        <v>35</v>
      </c>
      <c r="J72" s="60">
        <f t="shared" si="29"/>
        <v>35</v>
      </c>
      <c r="K72" s="200">
        <f t="shared" si="29"/>
        <v>35</v>
      </c>
      <c r="L72" s="63">
        <f t="shared" si="29"/>
        <v>35</v>
      </c>
      <c r="M72" s="63">
        <f t="shared" si="29"/>
        <v>35</v>
      </c>
      <c r="N72" s="222">
        <f t="shared" si="29"/>
        <v>36</v>
      </c>
      <c r="O72" s="72">
        <f t="shared" si="29"/>
        <v>36</v>
      </c>
      <c r="P72" s="73">
        <f t="shared" si="29"/>
        <v>36</v>
      </c>
      <c r="Q72" s="68">
        <f t="shared" si="29"/>
        <v>0</v>
      </c>
      <c r="R72" s="69">
        <f t="shared" si="29"/>
        <v>0</v>
      </c>
      <c r="S72" s="70">
        <f t="shared" si="29"/>
        <v>0</v>
      </c>
      <c r="T72" s="50">
        <f t="shared" si="10"/>
        <v>141</v>
      </c>
      <c r="U72" s="10">
        <f t="shared" si="11"/>
        <v>141</v>
      </c>
      <c r="V72" s="10">
        <f t="shared" si="12"/>
        <v>141</v>
      </c>
    </row>
    <row r="73" spans="3:22" ht="30" customHeight="1" x14ac:dyDescent="0.3">
      <c r="C73" s="575"/>
      <c r="D73" s="17" t="s">
        <v>49</v>
      </c>
      <c r="E73" s="56">
        <f t="shared" ref="E73:S73" si="30">E24*E$54</f>
        <v>17.5</v>
      </c>
      <c r="F73" s="57">
        <f t="shared" si="30"/>
        <v>17.5</v>
      </c>
      <c r="G73" s="57">
        <f t="shared" si="30"/>
        <v>17.5</v>
      </c>
      <c r="H73" s="205">
        <f t="shared" si="30"/>
        <v>17.5</v>
      </c>
      <c r="I73" s="60">
        <f t="shared" si="30"/>
        <v>17.5</v>
      </c>
      <c r="J73" s="60">
        <f t="shared" si="30"/>
        <v>17.5</v>
      </c>
      <c r="K73" s="200">
        <f t="shared" si="30"/>
        <v>17.5</v>
      </c>
      <c r="L73" s="63">
        <f t="shared" si="30"/>
        <v>17.5</v>
      </c>
      <c r="M73" s="63">
        <f t="shared" si="30"/>
        <v>17.5</v>
      </c>
      <c r="N73" s="222">
        <f t="shared" si="30"/>
        <v>0</v>
      </c>
      <c r="O73" s="72">
        <f t="shared" si="30"/>
        <v>0</v>
      </c>
      <c r="P73" s="73">
        <f t="shared" si="30"/>
        <v>0</v>
      </c>
      <c r="Q73" s="68">
        <f t="shared" si="30"/>
        <v>0</v>
      </c>
      <c r="R73" s="69">
        <f t="shared" si="30"/>
        <v>0</v>
      </c>
      <c r="S73" s="70">
        <f t="shared" si="30"/>
        <v>0</v>
      </c>
      <c r="T73" s="50">
        <f t="shared" si="10"/>
        <v>52.5</v>
      </c>
      <c r="U73" s="10">
        <f t="shared" si="11"/>
        <v>52.5</v>
      </c>
      <c r="V73" s="10">
        <f t="shared" si="12"/>
        <v>52.5</v>
      </c>
    </row>
    <row r="74" spans="3:22" ht="30" customHeight="1" x14ac:dyDescent="0.3">
      <c r="C74" s="167" t="s">
        <v>50</v>
      </c>
      <c r="D74" s="17" t="s">
        <v>50</v>
      </c>
      <c r="E74" s="56">
        <f t="shared" ref="E74:S74" si="31">E25*E$54</f>
        <v>70</v>
      </c>
      <c r="F74" s="57">
        <f t="shared" si="31"/>
        <v>70</v>
      </c>
      <c r="G74" s="57">
        <f t="shared" si="31"/>
        <v>70</v>
      </c>
      <c r="H74" s="205">
        <f t="shared" si="31"/>
        <v>70</v>
      </c>
      <c r="I74" s="60">
        <f t="shared" si="31"/>
        <v>70</v>
      </c>
      <c r="J74" s="60">
        <f t="shared" si="31"/>
        <v>70</v>
      </c>
      <c r="K74" s="200">
        <f t="shared" si="31"/>
        <v>70</v>
      </c>
      <c r="L74" s="63">
        <f t="shared" si="31"/>
        <v>70</v>
      </c>
      <c r="M74" s="63">
        <f t="shared" si="31"/>
        <v>70</v>
      </c>
      <c r="N74" s="222">
        <f t="shared" si="31"/>
        <v>36</v>
      </c>
      <c r="O74" s="72">
        <f t="shared" si="31"/>
        <v>36</v>
      </c>
      <c r="P74" s="73">
        <f t="shared" si="31"/>
        <v>36</v>
      </c>
      <c r="Q74" s="68">
        <f t="shared" si="31"/>
        <v>0</v>
      </c>
      <c r="R74" s="69">
        <f t="shared" si="31"/>
        <v>0</v>
      </c>
      <c r="S74" s="70">
        <f t="shared" si="31"/>
        <v>0</v>
      </c>
      <c r="T74" s="50">
        <f t="shared" si="10"/>
        <v>246</v>
      </c>
      <c r="U74" s="10">
        <f t="shared" si="11"/>
        <v>246</v>
      </c>
      <c r="V74" s="10">
        <f t="shared" si="12"/>
        <v>246</v>
      </c>
    </row>
    <row r="75" spans="3:22" ht="30" customHeight="1" x14ac:dyDescent="0.3">
      <c r="C75" s="575" t="s">
        <v>51</v>
      </c>
      <c r="D75" s="17" t="s">
        <v>52</v>
      </c>
      <c r="E75" s="56">
        <f t="shared" ref="E75:P75" si="32">E26*E$54</f>
        <v>105</v>
      </c>
      <c r="F75" s="57">
        <f t="shared" si="32"/>
        <v>105</v>
      </c>
      <c r="G75" s="57">
        <f t="shared" si="32"/>
        <v>105</v>
      </c>
      <c r="H75" s="205">
        <f t="shared" si="32"/>
        <v>105</v>
      </c>
      <c r="I75" s="60">
        <f t="shared" si="32"/>
        <v>105</v>
      </c>
      <c r="J75" s="60">
        <f t="shared" si="32"/>
        <v>105</v>
      </c>
      <c r="K75" s="200">
        <f t="shared" si="32"/>
        <v>105</v>
      </c>
      <c r="L75" s="63">
        <f t="shared" si="32"/>
        <v>105</v>
      </c>
      <c r="M75" s="63">
        <f t="shared" si="32"/>
        <v>105</v>
      </c>
      <c r="N75" s="222">
        <f t="shared" si="32"/>
        <v>108</v>
      </c>
      <c r="O75" s="72">
        <f t="shared" si="32"/>
        <v>108</v>
      </c>
      <c r="P75" s="73">
        <f t="shared" si="32"/>
        <v>108</v>
      </c>
      <c r="Q75" s="68">
        <v>68</v>
      </c>
      <c r="R75" s="69">
        <v>68</v>
      </c>
      <c r="S75" s="70">
        <v>68</v>
      </c>
      <c r="T75" s="50">
        <f t="shared" si="10"/>
        <v>491</v>
      </c>
      <c r="U75" s="10">
        <f t="shared" si="11"/>
        <v>491</v>
      </c>
      <c r="V75" s="10">
        <f t="shared" si="12"/>
        <v>491</v>
      </c>
    </row>
    <row r="76" spans="3:22" ht="30" customHeight="1" thickBot="1" x14ac:dyDescent="0.35">
      <c r="C76" s="592"/>
      <c r="D76" s="47" t="s">
        <v>53</v>
      </c>
      <c r="E76" s="136">
        <f t="shared" ref="E76:S76" si="33">E27*E$54</f>
        <v>0</v>
      </c>
      <c r="F76" s="137">
        <f t="shared" si="33"/>
        <v>0</v>
      </c>
      <c r="G76" s="137">
        <f t="shared" si="33"/>
        <v>0</v>
      </c>
      <c r="H76" s="239">
        <f t="shared" si="33"/>
        <v>0</v>
      </c>
      <c r="I76" s="140">
        <f t="shared" si="33"/>
        <v>0</v>
      </c>
      <c r="J76" s="140">
        <f t="shared" si="33"/>
        <v>0</v>
      </c>
      <c r="K76" s="241">
        <f t="shared" si="33"/>
        <v>0</v>
      </c>
      <c r="L76" s="143">
        <f t="shared" si="33"/>
        <v>0</v>
      </c>
      <c r="M76" s="143">
        <f t="shared" si="33"/>
        <v>0</v>
      </c>
      <c r="N76" s="243">
        <f t="shared" si="33"/>
        <v>36</v>
      </c>
      <c r="O76" s="146">
        <f t="shared" si="33"/>
        <v>36</v>
      </c>
      <c r="P76" s="308">
        <f t="shared" si="33"/>
        <v>36</v>
      </c>
      <c r="Q76" s="148">
        <f t="shared" si="33"/>
        <v>34</v>
      </c>
      <c r="R76" s="149">
        <f t="shared" si="33"/>
        <v>34</v>
      </c>
      <c r="S76" s="150">
        <f t="shared" si="33"/>
        <v>34</v>
      </c>
      <c r="T76" s="331">
        <f t="shared" si="10"/>
        <v>70</v>
      </c>
      <c r="U76" s="248">
        <f t="shared" si="11"/>
        <v>70</v>
      </c>
      <c r="V76" s="248">
        <f t="shared" si="12"/>
        <v>70</v>
      </c>
    </row>
    <row r="77" spans="3:22" ht="30" customHeight="1" thickBot="1" x14ac:dyDescent="0.35">
      <c r="C77" s="609" t="s">
        <v>54</v>
      </c>
      <c r="D77" s="610"/>
      <c r="E77" s="254">
        <f t="shared" ref="E77:S77" si="34">E28*E$54</f>
        <v>927.5</v>
      </c>
      <c r="F77" s="255">
        <f t="shared" si="34"/>
        <v>927.5</v>
      </c>
      <c r="G77" s="255">
        <f t="shared" si="34"/>
        <v>927.5</v>
      </c>
      <c r="H77" s="257">
        <f t="shared" si="34"/>
        <v>997.5</v>
      </c>
      <c r="I77" s="168">
        <f t="shared" si="34"/>
        <v>997.5</v>
      </c>
      <c r="J77" s="168">
        <f t="shared" si="34"/>
        <v>997.5</v>
      </c>
      <c r="K77" s="259">
        <f t="shared" si="34"/>
        <v>1067.5</v>
      </c>
      <c r="L77" s="169">
        <f t="shared" si="34"/>
        <v>1067.5</v>
      </c>
      <c r="M77" s="169">
        <f t="shared" si="34"/>
        <v>1067.5</v>
      </c>
      <c r="N77" s="261">
        <f t="shared" si="34"/>
        <v>1188</v>
      </c>
      <c r="O77" s="170">
        <f t="shared" si="34"/>
        <v>1188</v>
      </c>
      <c r="P77" s="171">
        <f t="shared" si="34"/>
        <v>1188</v>
      </c>
      <c r="Q77" s="172">
        <f t="shared" si="34"/>
        <v>1122</v>
      </c>
      <c r="R77" s="173">
        <f t="shared" si="34"/>
        <v>1122</v>
      </c>
      <c r="S77" s="174">
        <f t="shared" si="34"/>
        <v>1122</v>
      </c>
      <c r="T77" s="332">
        <f t="shared" si="10"/>
        <v>5302.5</v>
      </c>
      <c r="U77" s="266">
        <f t="shared" si="11"/>
        <v>5302.5</v>
      </c>
      <c r="V77" s="266">
        <f t="shared" si="12"/>
        <v>5302.5</v>
      </c>
    </row>
    <row r="78" spans="3:22" ht="30" customHeight="1" x14ac:dyDescent="0.3">
      <c r="C78" s="598" t="str">
        <f>C29</f>
        <v>Музыка «Родного края»</v>
      </c>
      <c r="D78" s="599"/>
      <c r="E78" s="372">
        <f t="shared" ref="E78:S78" si="35">E29*E$54</f>
        <v>17.5</v>
      </c>
      <c r="F78" s="187">
        <f t="shared" si="35"/>
        <v>17.5</v>
      </c>
      <c r="G78" s="187">
        <f t="shared" si="35"/>
        <v>17.5</v>
      </c>
      <c r="H78" s="203">
        <f t="shared" si="35"/>
        <v>0</v>
      </c>
      <c r="I78" s="188">
        <f t="shared" si="35"/>
        <v>0</v>
      </c>
      <c r="J78" s="188">
        <f t="shared" si="35"/>
        <v>0</v>
      </c>
      <c r="K78" s="199">
        <f t="shared" si="35"/>
        <v>0</v>
      </c>
      <c r="L78" s="189">
        <f t="shared" si="35"/>
        <v>0</v>
      </c>
      <c r="M78" s="189">
        <f t="shared" si="35"/>
        <v>0</v>
      </c>
      <c r="N78" s="251">
        <f t="shared" si="35"/>
        <v>0</v>
      </c>
      <c r="O78" s="252">
        <f t="shared" si="35"/>
        <v>0</v>
      </c>
      <c r="P78" s="310">
        <f t="shared" si="35"/>
        <v>0</v>
      </c>
      <c r="Q78" s="335">
        <f t="shared" si="35"/>
        <v>0</v>
      </c>
      <c r="R78" s="191">
        <f t="shared" si="35"/>
        <v>0</v>
      </c>
      <c r="S78" s="336">
        <f t="shared" si="35"/>
        <v>0</v>
      </c>
      <c r="T78" s="51">
        <f t="shared" si="10"/>
        <v>17.5</v>
      </c>
      <c r="U78" s="4">
        <f t="shared" si="11"/>
        <v>17.5</v>
      </c>
      <c r="V78" s="4">
        <f t="shared" si="12"/>
        <v>17.5</v>
      </c>
    </row>
    <row r="79" spans="3:22" ht="30" customHeight="1" x14ac:dyDescent="0.3">
      <c r="C79" s="590" t="str">
        <f t="shared" ref="C79:C93" si="36">C30</f>
        <v>Музыка «Юмор в музыке»</v>
      </c>
      <c r="D79" s="591"/>
      <c r="E79" s="368">
        <f t="shared" ref="E79:S79" si="37">E30*E$54</f>
        <v>0</v>
      </c>
      <c r="F79" s="57">
        <f t="shared" si="37"/>
        <v>0</v>
      </c>
      <c r="G79" s="57">
        <f t="shared" si="37"/>
        <v>0</v>
      </c>
      <c r="H79" s="205">
        <f t="shared" si="37"/>
        <v>17.5</v>
      </c>
      <c r="I79" s="60">
        <f t="shared" si="37"/>
        <v>17.5</v>
      </c>
      <c r="J79" s="60">
        <f t="shared" si="37"/>
        <v>17.5</v>
      </c>
      <c r="K79" s="200">
        <f t="shared" si="37"/>
        <v>0</v>
      </c>
      <c r="L79" s="63">
        <f t="shared" si="37"/>
        <v>0</v>
      </c>
      <c r="M79" s="63">
        <f t="shared" si="37"/>
        <v>0</v>
      </c>
      <c r="N79" s="225">
        <f t="shared" si="37"/>
        <v>0</v>
      </c>
      <c r="O79" s="66">
        <f t="shared" si="37"/>
        <v>0</v>
      </c>
      <c r="P79" s="67">
        <f t="shared" si="37"/>
        <v>0</v>
      </c>
      <c r="Q79" s="68">
        <f t="shared" si="37"/>
        <v>0</v>
      </c>
      <c r="R79" s="69">
        <f t="shared" si="37"/>
        <v>0</v>
      </c>
      <c r="S79" s="70">
        <f t="shared" si="37"/>
        <v>0</v>
      </c>
      <c r="T79" s="50">
        <f t="shared" si="10"/>
        <v>17.5</v>
      </c>
      <c r="U79" s="10">
        <f t="shared" si="11"/>
        <v>17.5</v>
      </c>
      <c r="V79" s="10">
        <f t="shared" si="12"/>
        <v>17.5</v>
      </c>
    </row>
    <row r="80" spans="3:22" ht="30" customHeight="1" x14ac:dyDescent="0.3">
      <c r="C80" s="590" t="str">
        <f t="shared" si="36"/>
        <v>Музыка «Новые краски в музыке 20 столетия»</v>
      </c>
      <c r="D80" s="591"/>
      <c r="E80" s="368">
        <f t="shared" ref="E80:S80" si="38">E31*E$54</f>
        <v>0</v>
      </c>
      <c r="F80" s="57">
        <f t="shared" si="38"/>
        <v>0</v>
      </c>
      <c r="G80" s="57">
        <f t="shared" si="38"/>
        <v>0</v>
      </c>
      <c r="H80" s="205">
        <f t="shared" si="38"/>
        <v>0</v>
      </c>
      <c r="I80" s="60">
        <f t="shared" si="38"/>
        <v>0</v>
      </c>
      <c r="J80" s="60">
        <f t="shared" si="38"/>
        <v>0</v>
      </c>
      <c r="K80" s="200">
        <f t="shared" si="38"/>
        <v>17.5</v>
      </c>
      <c r="L80" s="63">
        <f t="shared" si="38"/>
        <v>17.5</v>
      </c>
      <c r="M80" s="63">
        <f t="shared" si="38"/>
        <v>17.5</v>
      </c>
      <c r="N80" s="222">
        <f t="shared" si="38"/>
        <v>0</v>
      </c>
      <c r="O80" s="72">
        <f t="shared" si="38"/>
        <v>0</v>
      </c>
      <c r="P80" s="73">
        <f t="shared" si="38"/>
        <v>0</v>
      </c>
      <c r="Q80" s="68">
        <f t="shared" si="38"/>
        <v>0</v>
      </c>
      <c r="R80" s="69">
        <f t="shared" si="38"/>
        <v>0</v>
      </c>
      <c r="S80" s="70">
        <f t="shared" si="38"/>
        <v>0</v>
      </c>
      <c r="T80" s="50">
        <f t="shared" si="10"/>
        <v>17.5</v>
      </c>
      <c r="U80" s="10">
        <f t="shared" si="11"/>
        <v>17.5</v>
      </c>
      <c r="V80" s="10">
        <f t="shared" si="12"/>
        <v>17.5</v>
      </c>
    </row>
    <row r="81" spans="3:22" ht="30" customHeight="1" x14ac:dyDescent="0.3">
      <c r="C81" s="590" t="str">
        <f t="shared" si="36"/>
        <v>Русский язык «Развитие речи»</v>
      </c>
      <c r="D81" s="591"/>
      <c r="E81" s="368">
        <f t="shared" ref="E81:S81" si="39">E32*E$54</f>
        <v>35</v>
      </c>
      <c r="F81" s="57">
        <f t="shared" si="39"/>
        <v>35</v>
      </c>
      <c r="G81" s="57">
        <f t="shared" si="39"/>
        <v>35</v>
      </c>
      <c r="H81" s="205">
        <f t="shared" si="39"/>
        <v>0</v>
      </c>
      <c r="I81" s="60">
        <f t="shared" si="39"/>
        <v>0</v>
      </c>
      <c r="J81" s="60">
        <f t="shared" si="39"/>
        <v>0</v>
      </c>
      <c r="K81" s="200">
        <f t="shared" si="39"/>
        <v>0</v>
      </c>
      <c r="L81" s="63">
        <f t="shared" si="39"/>
        <v>0</v>
      </c>
      <c r="M81" s="63">
        <f t="shared" si="39"/>
        <v>0</v>
      </c>
      <c r="N81" s="222">
        <f t="shared" si="39"/>
        <v>0</v>
      </c>
      <c r="O81" s="72">
        <f t="shared" si="39"/>
        <v>0</v>
      </c>
      <c r="P81" s="73">
        <f t="shared" si="39"/>
        <v>0</v>
      </c>
      <c r="Q81" s="68">
        <f t="shared" si="39"/>
        <v>0</v>
      </c>
      <c r="R81" s="69">
        <f t="shared" si="39"/>
        <v>0</v>
      </c>
      <c r="S81" s="70">
        <f t="shared" si="39"/>
        <v>0</v>
      </c>
      <c r="T81" s="50">
        <f t="shared" si="10"/>
        <v>35</v>
      </c>
      <c r="U81" s="10">
        <f t="shared" si="11"/>
        <v>35</v>
      </c>
      <c r="V81" s="10">
        <f t="shared" si="12"/>
        <v>35</v>
      </c>
    </row>
    <row r="82" spans="3:22" ht="30" customHeight="1" x14ac:dyDescent="0.3">
      <c r="C82" s="590" t="str">
        <f t="shared" si="36"/>
        <v>Основы выбора профессии</v>
      </c>
      <c r="D82" s="591"/>
      <c r="E82" s="368">
        <f t="shared" ref="E82:S82" si="40">E33*E$54</f>
        <v>0</v>
      </c>
      <c r="F82" s="57">
        <f t="shared" si="40"/>
        <v>0</v>
      </c>
      <c r="G82" s="57">
        <f t="shared" si="40"/>
        <v>0</v>
      </c>
      <c r="H82" s="205">
        <f t="shared" si="40"/>
        <v>0</v>
      </c>
      <c r="I82" s="60">
        <f t="shared" si="40"/>
        <v>0</v>
      </c>
      <c r="J82" s="60">
        <f t="shared" si="40"/>
        <v>0</v>
      </c>
      <c r="K82" s="200">
        <f t="shared" si="40"/>
        <v>0</v>
      </c>
      <c r="L82" s="63">
        <f t="shared" si="40"/>
        <v>0</v>
      </c>
      <c r="M82" s="63">
        <f t="shared" si="40"/>
        <v>0</v>
      </c>
      <c r="N82" s="225">
        <f t="shared" si="40"/>
        <v>0</v>
      </c>
      <c r="O82" s="66">
        <f t="shared" si="40"/>
        <v>0</v>
      </c>
      <c r="P82" s="67">
        <f t="shared" si="40"/>
        <v>0</v>
      </c>
      <c r="Q82" s="68">
        <f t="shared" si="40"/>
        <v>0</v>
      </c>
      <c r="R82" s="69">
        <f t="shared" si="40"/>
        <v>0</v>
      </c>
      <c r="S82" s="70">
        <f t="shared" si="40"/>
        <v>0</v>
      </c>
      <c r="T82" s="50">
        <f t="shared" si="10"/>
        <v>0</v>
      </c>
      <c r="U82" s="10">
        <f t="shared" si="11"/>
        <v>0</v>
      </c>
      <c r="V82" s="10">
        <f t="shared" si="12"/>
        <v>0</v>
      </c>
    </row>
    <row r="83" spans="3:22" ht="30" customHeight="1" x14ac:dyDescent="0.3">
      <c r="C83" s="590" t="str">
        <f t="shared" si="36"/>
        <v>Математика «Живая геометрия»</v>
      </c>
      <c r="D83" s="591"/>
      <c r="E83" s="368">
        <f t="shared" ref="E83:S83" si="41">E34*E$54</f>
        <v>35</v>
      </c>
      <c r="F83" s="57">
        <f t="shared" si="41"/>
        <v>35</v>
      </c>
      <c r="G83" s="57">
        <f t="shared" si="41"/>
        <v>35</v>
      </c>
      <c r="H83" s="207">
        <f t="shared" si="41"/>
        <v>0</v>
      </c>
      <c r="I83" s="78">
        <f t="shared" si="41"/>
        <v>0</v>
      </c>
      <c r="J83" s="78">
        <f t="shared" si="41"/>
        <v>0</v>
      </c>
      <c r="K83" s="201">
        <f t="shared" si="41"/>
        <v>0</v>
      </c>
      <c r="L83" s="81">
        <f t="shared" si="41"/>
        <v>0</v>
      </c>
      <c r="M83" s="81">
        <f t="shared" si="41"/>
        <v>0</v>
      </c>
      <c r="N83" s="225">
        <f t="shared" si="41"/>
        <v>0</v>
      </c>
      <c r="O83" s="66">
        <f t="shared" si="41"/>
        <v>0</v>
      </c>
      <c r="P83" s="67">
        <f t="shared" si="41"/>
        <v>0</v>
      </c>
      <c r="Q83" s="68">
        <f t="shared" si="41"/>
        <v>0</v>
      </c>
      <c r="R83" s="69">
        <f t="shared" si="41"/>
        <v>0</v>
      </c>
      <c r="S83" s="70">
        <f t="shared" si="41"/>
        <v>0</v>
      </c>
      <c r="T83" s="50">
        <f t="shared" si="10"/>
        <v>35</v>
      </c>
      <c r="U83" s="10">
        <f t="shared" si="11"/>
        <v>35</v>
      </c>
      <c r="V83" s="10">
        <f t="shared" si="12"/>
        <v>35</v>
      </c>
    </row>
    <row r="84" spans="3:22" ht="30" customHeight="1" x14ac:dyDescent="0.3">
      <c r="C84" s="590" t="str">
        <f t="shared" si="36"/>
        <v>Искусство родного края</v>
      </c>
      <c r="D84" s="591"/>
      <c r="E84" s="368">
        <f t="shared" ref="E84:S84" si="42">E35*E$54</f>
        <v>0</v>
      </c>
      <c r="F84" s="57">
        <f t="shared" si="42"/>
        <v>0</v>
      </c>
      <c r="G84" s="57">
        <f t="shared" si="42"/>
        <v>0</v>
      </c>
      <c r="H84" s="207">
        <f t="shared" si="42"/>
        <v>0</v>
      </c>
      <c r="I84" s="78">
        <f t="shared" si="42"/>
        <v>0</v>
      </c>
      <c r="J84" s="78">
        <f t="shared" si="42"/>
        <v>0</v>
      </c>
      <c r="K84" s="201">
        <f t="shared" si="42"/>
        <v>0</v>
      </c>
      <c r="L84" s="81">
        <f t="shared" si="42"/>
        <v>0</v>
      </c>
      <c r="M84" s="81">
        <f t="shared" si="42"/>
        <v>0</v>
      </c>
      <c r="N84" s="225">
        <f t="shared" si="42"/>
        <v>0</v>
      </c>
      <c r="O84" s="66">
        <f t="shared" si="42"/>
        <v>0</v>
      </c>
      <c r="P84" s="67">
        <f t="shared" si="42"/>
        <v>0</v>
      </c>
      <c r="Q84" s="68">
        <f t="shared" si="42"/>
        <v>0</v>
      </c>
      <c r="R84" s="69">
        <f t="shared" si="42"/>
        <v>0</v>
      </c>
      <c r="S84" s="70">
        <f t="shared" si="42"/>
        <v>0</v>
      </c>
      <c r="T84" s="50">
        <f t="shared" ref="T84:V86" si="43">E84+H84+K84+N84+Q84</f>
        <v>0</v>
      </c>
      <c r="U84" s="10">
        <f t="shared" si="43"/>
        <v>0</v>
      </c>
      <c r="V84" s="10">
        <f t="shared" si="43"/>
        <v>0</v>
      </c>
    </row>
    <row r="85" spans="3:22" ht="30" customHeight="1" x14ac:dyDescent="0.3">
      <c r="C85" s="590" t="str">
        <f t="shared" si="36"/>
        <v>Математика «Решение сюжетных задач»</v>
      </c>
      <c r="D85" s="591"/>
      <c r="E85" s="368">
        <f t="shared" ref="E85:S85" si="44">E36*E$54</f>
        <v>0</v>
      </c>
      <c r="F85" s="57">
        <f t="shared" si="44"/>
        <v>0</v>
      </c>
      <c r="G85" s="57">
        <f t="shared" si="44"/>
        <v>0</v>
      </c>
      <c r="H85" s="207">
        <f t="shared" si="44"/>
        <v>0</v>
      </c>
      <c r="I85" s="78">
        <f t="shared" si="44"/>
        <v>0</v>
      </c>
      <c r="J85" s="78">
        <f t="shared" si="44"/>
        <v>0</v>
      </c>
      <c r="K85" s="201">
        <f t="shared" si="44"/>
        <v>0</v>
      </c>
      <c r="L85" s="81">
        <f t="shared" si="44"/>
        <v>0</v>
      </c>
      <c r="M85" s="81">
        <f t="shared" si="44"/>
        <v>0</v>
      </c>
      <c r="N85" s="225">
        <f t="shared" si="44"/>
        <v>0</v>
      </c>
      <c r="O85" s="66">
        <f t="shared" si="44"/>
        <v>0</v>
      </c>
      <c r="P85" s="67">
        <f t="shared" si="44"/>
        <v>0</v>
      </c>
      <c r="Q85" s="68">
        <f t="shared" si="44"/>
        <v>0</v>
      </c>
      <c r="R85" s="69">
        <f t="shared" si="44"/>
        <v>0</v>
      </c>
      <c r="S85" s="70">
        <f t="shared" si="44"/>
        <v>0</v>
      </c>
      <c r="T85" s="50">
        <f t="shared" si="43"/>
        <v>0</v>
      </c>
      <c r="U85" s="10">
        <f t="shared" si="43"/>
        <v>0</v>
      </c>
      <c r="V85" s="10">
        <f t="shared" si="43"/>
        <v>0</v>
      </c>
    </row>
    <row r="86" spans="3:22" ht="30" customHeight="1" x14ac:dyDescent="0.3">
      <c r="C86" s="590" t="str">
        <f t="shared" si="36"/>
        <v>Математика «Решение текстовых задач»</v>
      </c>
      <c r="D86" s="591"/>
      <c r="E86" s="368">
        <f t="shared" ref="E86:S86" si="45">E37*E$54</f>
        <v>0</v>
      </c>
      <c r="F86" s="57">
        <f t="shared" si="45"/>
        <v>0</v>
      </c>
      <c r="G86" s="57">
        <f t="shared" si="45"/>
        <v>0</v>
      </c>
      <c r="H86" s="207">
        <f t="shared" si="45"/>
        <v>0</v>
      </c>
      <c r="I86" s="78">
        <f t="shared" si="45"/>
        <v>0</v>
      </c>
      <c r="J86" s="78">
        <f t="shared" si="45"/>
        <v>0</v>
      </c>
      <c r="K86" s="201">
        <f t="shared" si="45"/>
        <v>0</v>
      </c>
      <c r="L86" s="81">
        <f t="shared" si="45"/>
        <v>0</v>
      </c>
      <c r="M86" s="81">
        <f t="shared" si="45"/>
        <v>0</v>
      </c>
      <c r="N86" s="225">
        <f t="shared" si="45"/>
        <v>0</v>
      </c>
      <c r="O86" s="66">
        <f t="shared" si="45"/>
        <v>0</v>
      </c>
      <c r="P86" s="67">
        <f t="shared" si="45"/>
        <v>0</v>
      </c>
      <c r="Q86" s="68">
        <f t="shared" si="45"/>
        <v>0</v>
      </c>
      <c r="R86" s="69">
        <f t="shared" si="45"/>
        <v>0</v>
      </c>
      <c r="S86" s="70">
        <f t="shared" si="45"/>
        <v>0</v>
      </c>
      <c r="T86" s="50">
        <f t="shared" si="43"/>
        <v>0</v>
      </c>
      <c r="U86" s="10">
        <f t="shared" si="43"/>
        <v>0</v>
      </c>
      <c r="V86" s="10">
        <f t="shared" si="43"/>
        <v>0</v>
      </c>
    </row>
    <row r="87" spans="3:22" ht="30" customHeight="1" x14ac:dyDescent="0.3">
      <c r="C87" s="590" t="str">
        <f t="shared" si="36"/>
        <v>История НСО</v>
      </c>
      <c r="D87" s="591"/>
      <c r="E87" s="368">
        <f t="shared" ref="E87:S87" si="46">E38*E$54</f>
        <v>0</v>
      </c>
      <c r="F87" s="57">
        <f t="shared" si="46"/>
        <v>0</v>
      </c>
      <c r="G87" s="57">
        <f t="shared" si="46"/>
        <v>0</v>
      </c>
      <c r="H87" s="207">
        <f t="shared" si="46"/>
        <v>0</v>
      </c>
      <c r="I87" s="78">
        <f t="shared" si="46"/>
        <v>0</v>
      </c>
      <c r="J87" s="78">
        <f t="shared" si="46"/>
        <v>0</v>
      </c>
      <c r="K87" s="201">
        <f t="shared" si="46"/>
        <v>0</v>
      </c>
      <c r="L87" s="81">
        <f t="shared" si="46"/>
        <v>0</v>
      </c>
      <c r="M87" s="81">
        <f t="shared" si="46"/>
        <v>0</v>
      </c>
      <c r="N87" s="225">
        <f t="shared" si="46"/>
        <v>0</v>
      </c>
      <c r="O87" s="66">
        <f t="shared" si="46"/>
        <v>0</v>
      </c>
      <c r="P87" s="67">
        <f t="shared" si="46"/>
        <v>0</v>
      </c>
      <c r="Q87" s="68">
        <f t="shared" si="46"/>
        <v>17</v>
      </c>
      <c r="R87" s="69">
        <f t="shared" si="46"/>
        <v>17</v>
      </c>
      <c r="S87" s="70">
        <f t="shared" si="46"/>
        <v>17</v>
      </c>
      <c r="T87" s="50">
        <f t="shared" ref="T87:T92" si="47">E87+H87+K87+N87+Q87</f>
        <v>17</v>
      </c>
      <c r="U87" s="10">
        <f t="shared" ref="U87:U92" si="48">F87+I87+L87+O87+R87</f>
        <v>17</v>
      </c>
      <c r="V87" s="10">
        <f t="shared" ref="V87:V92" si="49">G87+J87+M87+P87+S87</f>
        <v>17</v>
      </c>
    </row>
    <row r="88" spans="3:22" ht="30" customHeight="1" x14ac:dyDescent="0.3">
      <c r="C88" s="590" t="str">
        <f t="shared" si="36"/>
        <v>Обществознание</v>
      </c>
      <c r="D88" s="591"/>
      <c r="E88" s="368">
        <f t="shared" ref="E88:S88" si="50">E39*E$54</f>
        <v>0</v>
      </c>
      <c r="F88" s="57">
        <f t="shared" si="50"/>
        <v>0</v>
      </c>
      <c r="G88" s="57">
        <f t="shared" si="50"/>
        <v>0</v>
      </c>
      <c r="H88" s="207">
        <f t="shared" si="50"/>
        <v>0</v>
      </c>
      <c r="I88" s="78">
        <f t="shared" si="50"/>
        <v>0</v>
      </c>
      <c r="J88" s="78">
        <f t="shared" si="50"/>
        <v>0</v>
      </c>
      <c r="K88" s="201">
        <f t="shared" si="50"/>
        <v>0</v>
      </c>
      <c r="L88" s="81">
        <f t="shared" si="50"/>
        <v>0</v>
      </c>
      <c r="M88" s="81">
        <f t="shared" si="50"/>
        <v>0</v>
      </c>
      <c r="N88" s="225">
        <f t="shared" si="50"/>
        <v>0</v>
      </c>
      <c r="O88" s="66">
        <f t="shared" si="50"/>
        <v>0</v>
      </c>
      <c r="P88" s="67">
        <f t="shared" si="50"/>
        <v>0</v>
      </c>
      <c r="Q88" s="68">
        <f t="shared" si="50"/>
        <v>17</v>
      </c>
      <c r="R88" s="69">
        <f t="shared" si="50"/>
        <v>17</v>
      </c>
      <c r="S88" s="70">
        <f t="shared" si="50"/>
        <v>17</v>
      </c>
      <c r="T88" s="50">
        <f t="shared" si="47"/>
        <v>17</v>
      </c>
      <c r="U88" s="10">
        <f t="shared" si="48"/>
        <v>17</v>
      </c>
      <c r="V88" s="10">
        <f t="shared" si="49"/>
        <v>17</v>
      </c>
    </row>
    <row r="89" spans="3:22" ht="30" customHeight="1" x14ac:dyDescent="0.3">
      <c r="C89" s="590" t="str">
        <f t="shared" si="36"/>
        <v>Экология</v>
      </c>
      <c r="D89" s="591"/>
      <c r="E89" s="368">
        <f t="shared" ref="E89:S89" si="51">E40*E$54</f>
        <v>0</v>
      </c>
      <c r="F89" s="57">
        <f t="shared" si="51"/>
        <v>0</v>
      </c>
      <c r="G89" s="57">
        <f t="shared" si="51"/>
        <v>0</v>
      </c>
      <c r="H89" s="207">
        <f t="shared" si="51"/>
        <v>0</v>
      </c>
      <c r="I89" s="78">
        <f t="shared" si="51"/>
        <v>0</v>
      </c>
      <c r="J89" s="78">
        <f t="shared" si="51"/>
        <v>0</v>
      </c>
      <c r="K89" s="201">
        <f t="shared" si="51"/>
        <v>0</v>
      </c>
      <c r="L89" s="81">
        <f t="shared" si="51"/>
        <v>0</v>
      </c>
      <c r="M89" s="81">
        <f t="shared" si="51"/>
        <v>0</v>
      </c>
      <c r="N89" s="225">
        <f t="shared" si="51"/>
        <v>0</v>
      </c>
      <c r="O89" s="66">
        <f t="shared" si="51"/>
        <v>0</v>
      </c>
      <c r="P89" s="67">
        <f t="shared" si="51"/>
        <v>0</v>
      </c>
      <c r="Q89" s="68">
        <f t="shared" si="51"/>
        <v>34</v>
      </c>
      <c r="R89" s="69">
        <f t="shared" si="51"/>
        <v>34</v>
      </c>
      <c r="S89" s="70">
        <f t="shared" si="51"/>
        <v>34</v>
      </c>
      <c r="T89" s="50">
        <f t="shared" si="47"/>
        <v>34</v>
      </c>
      <c r="U89" s="10">
        <f t="shared" si="48"/>
        <v>34</v>
      </c>
      <c r="V89" s="10">
        <f t="shared" si="49"/>
        <v>34</v>
      </c>
    </row>
    <row r="90" spans="3:22" ht="30" customHeight="1" x14ac:dyDescent="0.3">
      <c r="C90" s="590" t="str">
        <f t="shared" si="36"/>
        <v>Эл.курс «Азбука здоровья»</v>
      </c>
      <c r="D90" s="591"/>
      <c r="E90" s="368">
        <f t="shared" ref="E90:S90" si="52">E41*E$54</f>
        <v>0</v>
      </c>
      <c r="F90" s="57">
        <f t="shared" si="52"/>
        <v>0</v>
      </c>
      <c r="G90" s="57">
        <f t="shared" si="52"/>
        <v>0</v>
      </c>
      <c r="H90" s="207">
        <f t="shared" si="52"/>
        <v>0</v>
      </c>
      <c r="I90" s="78">
        <f t="shared" si="52"/>
        <v>0</v>
      </c>
      <c r="J90" s="78">
        <f t="shared" si="52"/>
        <v>0</v>
      </c>
      <c r="K90" s="201">
        <f t="shared" si="52"/>
        <v>0</v>
      </c>
      <c r="L90" s="81">
        <f t="shared" si="52"/>
        <v>0</v>
      </c>
      <c r="M90" s="81">
        <f t="shared" si="52"/>
        <v>0</v>
      </c>
      <c r="N90" s="225">
        <f t="shared" si="52"/>
        <v>0</v>
      </c>
      <c r="O90" s="66">
        <f t="shared" si="52"/>
        <v>0</v>
      </c>
      <c r="P90" s="67">
        <f t="shared" si="52"/>
        <v>0</v>
      </c>
      <c r="Q90" s="68">
        <f t="shared" si="52"/>
        <v>17</v>
      </c>
      <c r="R90" s="69">
        <f t="shared" si="52"/>
        <v>17</v>
      </c>
      <c r="S90" s="70">
        <f t="shared" si="52"/>
        <v>17</v>
      </c>
      <c r="T90" s="50">
        <f t="shared" si="47"/>
        <v>17</v>
      </c>
      <c r="U90" s="10">
        <f t="shared" si="48"/>
        <v>17</v>
      </c>
      <c r="V90" s="10">
        <f t="shared" si="49"/>
        <v>17</v>
      </c>
    </row>
    <row r="91" spans="3:22" ht="30" customHeight="1" x14ac:dyDescent="0.3">
      <c r="C91" s="590" t="str">
        <f t="shared" si="36"/>
        <v>Эл.курс «Химия в быту»</v>
      </c>
      <c r="D91" s="591"/>
      <c r="E91" s="368">
        <f t="shared" ref="E91:S91" si="53">E42*E$54</f>
        <v>0</v>
      </c>
      <c r="F91" s="57">
        <f t="shared" si="53"/>
        <v>0</v>
      </c>
      <c r="G91" s="57">
        <f t="shared" si="53"/>
        <v>0</v>
      </c>
      <c r="H91" s="207">
        <f t="shared" si="53"/>
        <v>0</v>
      </c>
      <c r="I91" s="78">
        <f t="shared" si="53"/>
        <v>0</v>
      </c>
      <c r="J91" s="78">
        <f t="shared" si="53"/>
        <v>0</v>
      </c>
      <c r="K91" s="201">
        <f t="shared" si="53"/>
        <v>0</v>
      </c>
      <c r="L91" s="81">
        <f t="shared" si="53"/>
        <v>0</v>
      </c>
      <c r="M91" s="81">
        <f t="shared" si="53"/>
        <v>0</v>
      </c>
      <c r="N91" s="225">
        <f t="shared" si="53"/>
        <v>0</v>
      </c>
      <c r="O91" s="66">
        <f t="shared" si="53"/>
        <v>0</v>
      </c>
      <c r="P91" s="67">
        <f t="shared" si="53"/>
        <v>0</v>
      </c>
      <c r="Q91" s="68">
        <f t="shared" si="53"/>
        <v>17</v>
      </c>
      <c r="R91" s="69">
        <f t="shared" si="53"/>
        <v>17</v>
      </c>
      <c r="S91" s="70">
        <f t="shared" si="53"/>
        <v>17</v>
      </c>
      <c r="T91" s="50">
        <f t="shared" si="47"/>
        <v>17</v>
      </c>
      <c r="U91" s="10">
        <f t="shared" si="48"/>
        <v>17</v>
      </c>
      <c r="V91" s="10">
        <f t="shared" si="49"/>
        <v>17</v>
      </c>
    </row>
    <row r="92" spans="3:22" ht="30" customHeight="1" x14ac:dyDescent="0.3">
      <c r="C92" s="590" t="str">
        <f t="shared" si="36"/>
        <v>Искусство родного края</v>
      </c>
      <c r="D92" s="591"/>
      <c r="E92" s="368">
        <f t="shared" ref="E92:S92" si="54">E43*E$54</f>
        <v>0</v>
      </c>
      <c r="F92" s="57">
        <f t="shared" si="54"/>
        <v>0</v>
      </c>
      <c r="G92" s="57">
        <f t="shared" si="54"/>
        <v>0</v>
      </c>
      <c r="H92" s="207">
        <f t="shared" si="54"/>
        <v>0</v>
      </c>
      <c r="I92" s="78">
        <f t="shared" si="54"/>
        <v>0</v>
      </c>
      <c r="J92" s="78">
        <f t="shared" si="54"/>
        <v>0</v>
      </c>
      <c r="K92" s="201">
        <f t="shared" si="54"/>
        <v>0</v>
      </c>
      <c r="L92" s="81">
        <f t="shared" si="54"/>
        <v>0</v>
      </c>
      <c r="M92" s="81">
        <f t="shared" si="54"/>
        <v>0</v>
      </c>
      <c r="N92" s="225">
        <f t="shared" si="54"/>
        <v>0</v>
      </c>
      <c r="O92" s="66">
        <f t="shared" si="54"/>
        <v>0</v>
      </c>
      <c r="P92" s="67">
        <f t="shared" si="54"/>
        <v>0</v>
      </c>
      <c r="Q92" s="68">
        <f t="shared" si="54"/>
        <v>0</v>
      </c>
      <c r="R92" s="69">
        <f t="shared" si="54"/>
        <v>0</v>
      </c>
      <c r="S92" s="70">
        <f t="shared" si="54"/>
        <v>0</v>
      </c>
      <c r="T92" s="50">
        <f t="shared" si="47"/>
        <v>0</v>
      </c>
      <c r="U92" s="10">
        <f t="shared" si="48"/>
        <v>0</v>
      </c>
      <c r="V92" s="10">
        <f t="shared" si="49"/>
        <v>0</v>
      </c>
    </row>
    <row r="93" spans="3:22" ht="30" customHeight="1" thickBot="1" x14ac:dyDescent="0.35">
      <c r="C93" s="600" t="str">
        <f t="shared" si="36"/>
        <v>Математика «Решение квадратных и дробно-рациональных уравнений»</v>
      </c>
      <c r="D93" s="601"/>
      <c r="E93" s="370">
        <f t="shared" ref="E93:S93" si="55">E44*E$54</f>
        <v>0</v>
      </c>
      <c r="F93" s="137">
        <f t="shared" si="55"/>
        <v>0</v>
      </c>
      <c r="G93" s="137">
        <f t="shared" si="55"/>
        <v>0</v>
      </c>
      <c r="H93" s="268">
        <f t="shared" si="55"/>
        <v>0</v>
      </c>
      <c r="I93" s="269">
        <f t="shared" si="55"/>
        <v>0</v>
      </c>
      <c r="J93" s="269">
        <f t="shared" si="55"/>
        <v>0</v>
      </c>
      <c r="K93" s="271">
        <f t="shared" si="55"/>
        <v>0</v>
      </c>
      <c r="L93" s="272">
        <f t="shared" si="55"/>
        <v>0</v>
      </c>
      <c r="M93" s="272">
        <f t="shared" si="55"/>
        <v>0</v>
      </c>
      <c r="N93" s="274">
        <f t="shared" si="55"/>
        <v>0</v>
      </c>
      <c r="O93" s="275">
        <f t="shared" si="55"/>
        <v>0</v>
      </c>
      <c r="P93" s="311">
        <f t="shared" si="55"/>
        <v>0</v>
      </c>
      <c r="Q93" s="148">
        <f t="shared" si="55"/>
        <v>0</v>
      </c>
      <c r="R93" s="149">
        <f t="shared" si="55"/>
        <v>0</v>
      </c>
      <c r="S93" s="150">
        <f t="shared" si="55"/>
        <v>0</v>
      </c>
      <c r="T93" s="331">
        <f t="shared" ref="T93:V94" si="56">E93+H93+K93+N93+Q93</f>
        <v>0</v>
      </c>
      <c r="U93" s="248">
        <f t="shared" si="56"/>
        <v>0</v>
      </c>
      <c r="V93" s="248">
        <f t="shared" si="56"/>
        <v>0</v>
      </c>
    </row>
    <row r="94" spans="3:22" ht="30" customHeight="1" x14ac:dyDescent="0.3">
      <c r="C94" s="602" t="s">
        <v>54</v>
      </c>
      <c r="D94" s="607"/>
      <c r="E94" s="277">
        <f t="shared" ref="E94:S94" si="57">E45*E$54</f>
        <v>1015</v>
      </c>
      <c r="F94" s="278">
        <f t="shared" si="57"/>
        <v>1015</v>
      </c>
      <c r="G94" s="278">
        <f t="shared" si="57"/>
        <v>1015</v>
      </c>
      <c r="H94" s="280">
        <f t="shared" si="57"/>
        <v>1015</v>
      </c>
      <c r="I94" s="281">
        <f t="shared" si="57"/>
        <v>1015</v>
      </c>
      <c r="J94" s="281">
        <f t="shared" si="57"/>
        <v>1015</v>
      </c>
      <c r="K94" s="283">
        <f t="shared" si="57"/>
        <v>1085</v>
      </c>
      <c r="L94" s="284">
        <f t="shared" si="57"/>
        <v>1085</v>
      </c>
      <c r="M94" s="284">
        <f t="shared" si="57"/>
        <v>1085</v>
      </c>
      <c r="N94" s="286">
        <f t="shared" si="57"/>
        <v>1188</v>
      </c>
      <c r="O94" s="287">
        <f t="shared" si="57"/>
        <v>1188</v>
      </c>
      <c r="P94" s="312">
        <f t="shared" si="57"/>
        <v>1188</v>
      </c>
      <c r="Q94" s="337">
        <f t="shared" si="57"/>
        <v>1224</v>
      </c>
      <c r="R94" s="290">
        <f t="shared" si="57"/>
        <v>1224</v>
      </c>
      <c r="S94" s="338">
        <f t="shared" si="57"/>
        <v>1224</v>
      </c>
      <c r="T94" s="333">
        <f t="shared" si="56"/>
        <v>5527</v>
      </c>
      <c r="U94" s="293">
        <f t="shared" si="56"/>
        <v>5527</v>
      </c>
      <c r="V94" s="293">
        <f t="shared" si="56"/>
        <v>5527</v>
      </c>
    </row>
    <row r="95" spans="3:22" ht="30" customHeight="1" thickBot="1" x14ac:dyDescent="0.35">
      <c r="C95" s="588" t="s">
        <v>61</v>
      </c>
      <c r="D95" s="608"/>
      <c r="E95" s="185">
        <f t="shared" ref="E95:S95" si="58">E46*E$54</f>
        <v>1015</v>
      </c>
      <c r="F95" s="175">
        <f t="shared" si="58"/>
        <v>1015</v>
      </c>
      <c r="G95" s="175">
        <f t="shared" si="58"/>
        <v>1015</v>
      </c>
      <c r="H95" s="209">
        <f t="shared" si="58"/>
        <v>1050</v>
      </c>
      <c r="I95" s="176">
        <f t="shared" si="58"/>
        <v>1050</v>
      </c>
      <c r="J95" s="176">
        <f t="shared" si="58"/>
        <v>1050</v>
      </c>
      <c r="K95" s="202">
        <f t="shared" si="58"/>
        <v>1120</v>
      </c>
      <c r="L95" s="177">
        <f t="shared" si="58"/>
        <v>1120</v>
      </c>
      <c r="M95" s="177">
        <f t="shared" si="58"/>
        <v>1120</v>
      </c>
      <c r="N95" s="227">
        <f t="shared" si="58"/>
        <v>1188</v>
      </c>
      <c r="O95" s="178">
        <f t="shared" si="58"/>
        <v>1188</v>
      </c>
      <c r="P95" s="179">
        <f t="shared" si="58"/>
        <v>1188</v>
      </c>
      <c r="Q95" s="180">
        <f t="shared" si="58"/>
        <v>1224</v>
      </c>
      <c r="R95" s="181">
        <f t="shared" si="58"/>
        <v>1224</v>
      </c>
      <c r="S95" s="182">
        <f t="shared" si="58"/>
        <v>1224</v>
      </c>
      <c r="T95" s="334">
        <f>IF(E95+H95+K95+N95+Q95&gt;0,E95+H95+K95+N95+Q95,"")</f>
        <v>5597</v>
      </c>
      <c r="U95" s="183">
        <f>IF(F95+I95+L95+O95+R95&gt;0,F95+I95+L95+O95+R95,"")</f>
        <v>5597</v>
      </c>
      <c r="V95" s="183">
        <f>IF(G95+J95+M95+P95+S95&gt;0,G95+J95+M95+P95+S95,"")</f>
        <v>5597</v>
      </c>
    </row>
  </sheetData>
  <sheetProtection selectLockedCells="1"/>
  <mergeCells count="74">
    <mergeCell ref="C82:D82"/>
    <mergeCell ref="C83:D83"/>
    <mergeCell ref="C93:D93"/>
    <mergeCell ref="C35:D35"/>
    <mergeCell ref="C36:D36"/>
    <mergeCell ref="C37:D37"/>
    <mergeCell ref="C84:D84"/>
    <mergeCell ref="C85:D85"/>
    <mergeCell ref="C55:C56"/>
    <mergeCell ref="C57:C58"/>
    <mergeCell ref="C59:C60"/>
    <mergeCell ref="C61:C63"/>
    <mergeCell ref="C64:C67"/>
    <mergeCell ref="C69:C71"/>
    <mergeCell ref="C50:C54"/>
    <mergeCell ref="D50:D53"/>
    <mergeCell ref="C94:D94"/>
    <mergeCell ref="C95:D95"/>
    <mergeCell ref="C72:C73"/>
    <mergeCell ref="C75:C76"/>
    <mergeCell ref="C77:D77"/>
    <mergeCell ref="C78:D78"/>
    <mergeCell ref="C79:D79"/>
    <mergeCell ref="C80:D80"/>
    <mergeCell ref="C87:D87"/>
    <mergeCell ref="C88:D88"/>
    <mergeCell ref="C89:D89"/>
    <mergeCell ref="C90:D90"/>
    <mergeCell ref="C91:D91"/>
    <mergeCell ref="C92:D92"/>
    <mergeCell ref="C86:D86"/>
    <mergeCell ref="C81:D81"/>
    <mergeCell ref="E50:V50"/>
    <mergeCell ref="E51:V51"/>
    <mergeCell ref="E52:G52"/>
    <mergeCell ref="H52:J52"/>
    <mergeCell ref="K52:M52"/>
    <mergeCell ref="N52:P52"/>
    <mergeCell ref="Q52:S52"/>
    <mergeCell ref="T52:V52"/>
    <mergeCell ref="C44:D44"/>
    <mergeCell ref="C45:D45"/>
    <mergeCell ref="C38:D38"/>
    <mergeCell ref="C39:D39"/>
    <mergeCell ref="C40:D40"/>
    <mergeCell ref="C41:D41"/>
    <mergeCell ref="C42:D42"/>
    <mergeCell ref="C43:D43"/>
    <mergeCell ref="C46:D46"/>
    <mergeCell ref="C31:D31"/>
    <mergeCell ref="C6:C7"/>
    <mergeCell ref="C8:C9"/>
    <mergeCell ref="C10:C11"/>
    <mergeCell ref="C12:C14"/>
    <mergeCell ref="C15:C18"/>
    <mergeCell ref="C20:C22"/>
    <mergeCell ref="C23:C24"/>
    <mergeCell ref="C26:C27"/>
    <mergeCell ref="C28:D28"/>
    <mergeCell ref="C29:D29"/>
    <mergeCell ref="C30:D30"/>
    <mergeCell ref="C32:D32"/>
    <mergeCell ref="C33:D33"/>
    <mergeCell ref="C34:D34"/>
    <mergeCell ref="C2:C5"/>
    <mergeCell ref="D2:D5"/>
    <mergeCell ref="E2:V2"/>
    <mergeCell ref="E3:V3"/>
    <mergeCell ref="E4:G4"/>
    <mergeCell ref="H4:J4"/>
    <mergeCell ref="K4:M4"/>
    <mergeCell ref="N4:P4"/>
    <mergeCell ref="Q4:S4"/>
    <mergeCell ref="T4:V4"/>
  </mergeCells>
  <pageMargins left="0.19685039370078741" right="0.19685039370078741" top="0.59055118110236227" bottom="0.19685039370078741" header="0.31496062992125984" footer="0.31496062992125984"/>
  <pageSetup paperSize="9" scale="78" fitToHeight="0" orientation="landscape" r:id="rId1"/>
  <rowBreaks count="1" manualBreakCount="1">
    <brk id="49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2023-24</vt:lpstr>
      <vt:lpstr>2022-23</vt:lpstr>
      <vt:lpstr>2021-22</vt:lpstr>
      <vt:lpstr>2020-21</vt:lpstr>
      <vt:lpstr>2019-20</vt:lpstr>
      <vt:lpstr>2018-19</vt:lpstr>
      <vt:lpstr>2017-18</vt:lpstr>
      <vt:lpstr>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2023-09-26T04:17:53Z</dcterms:modified>
</cp:coreProperties>
</file>